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\\townhall.int\Public\Wharton Borough\Users\jrheinhardt\My Documents\Budget\State Aid - History\"/>
    </mc:Choice>
  </mc:AlternateContent>
  <xr:revisionPtr revIDLastSave="0" documentId="13_ncr:1_{F7B5F60D-C231-4E59-842E-A6A29A0BC9E0}" xr6:coauthVersionLast="40" xr6:coauthVersionMax="40" xr10:uidLastSave="{00000000-0000-0000-0000-000000000000}"/>
  <bookViews>
    <workbookView xWindow="-15" yWindow="-15" windowWidth="17235" windowHeight="4755" firstSheet="1" activeTab="2" xr2:uid="{00000000-000D-0000-FFFF-FFFF00000000}"/>
  </bookViews>
  <sheets>
    <sheet name="Current Fund (2)" sheetId="8" state="hidden" r:id="rId1"/>
    <sheet name="ETR Calculation -  Individual" sheetId="11" r:id="rId2"/>
    <sheet name="ETR Calculation - Statewide" sheetId="12" r:id="rId3"/>
  </sheets>
  <definedNames>
    <definedName name="_xlnm.Print_Area" localSheetId="0">'Current Fund (2)'!$B$1:$AU$22</definedName>
    <definedName name="_xlnm.Print_Titles" localSheetId="0">'Current Fund (2)'!$B:$G,'Current Fund (2)'!$1:$8</definedName>
  </definedNames>
  <calcPr calcId="181029"/>
</workbook>
</file>

<file path=xl/calcChain.xml><?xml version="1.0" encoding="utf-8"?>
<calcChain xmlns="http://schemas.openxmlformats.org/spreadsheetml/2006/main">
  <c r="K31" i="11" l="1"/>
  <c r="K30" i="11"/>
  <c r="K29" i="11"/>
  <c r="C26" i="12" l="1"/>
  <c r="G8" i="12"/>
  <c r="I8" i="12" s="1"/>
  <c r="G7" i="12"/>
  <c r="I7" i="12" s="1"/>
  <c r="G7" i="11"/>
  <c r="C26" i="11"/>
  <c r="G8" i="11"/>
  <c r="I8" i="11" s="1"/>
  <c r="AU22" i="8"/>
  <c r="AS22" i="8"/>
  <c r="AQ22" i="8"/>
  <c r="AO22" i="8"/>
  <c r="AM22" i="8"/>
  <c r="AK22" i="8"/>
  <c r="AI22" i="8"/>
  <c r="AG22" i="8"/>
  <c r="AE22" i="8"/>
  <c r="AC22" i="8"/>
  <c r="AA22" i="8"/>
  <c r="Y22" i="8"/>
  <c r="W22" i="8"/>
  <c r="U22" i="8"/>
  <c r="S22" i="8"/>
  <c r="Q22" i="8"/>
  <c r="O22" i="8"/>
  <c r="M22" i="8"/>
  <c r="K22" i="8"/>
  <c r="I22" i="8"/>
  <c r="I7" i="11"/>
  <c r="G9" i="11"/>
  <c r="G10" i="11" s="1"/>
  <c r="G11" i="11" s="1"/>
  <c r="G9" i="12"/>
  <c r="I9" i="11" l="1"/>
  <c r="I11" i="11"/>
  <c r="G12" i="11"/>
  <c r="I10" i="11"/>
  <c r="G10" i="12"/>
  <c r="I9" i="12"/>
  <c r="G13" i="11" l="1"/>
  <c r="I12" i="11"/>
  <c r="I10" i="12"/>
  <c r="G11" i="12"/>
  <c r="I13" i="11" l="1"/>
  <c r="G14" i="11"/>
  <c r="I11" i="12"/>
  <c r="G12" i="12"/>
  <c r="I14" i="11" l="1"/>
  <c r="G15" i="11"/>
  <c r="G13" i="12"/>
  <c r="I12" i="12"/>
  <c r="G16" i="11" l="1"/>
  <c r="I15" i="11"/>
  <c r="I13" i="12"/>
  <c r="G14" i="12"/>
  <c r="I16" i="11" l="1"/>
  <c r="G17" i="11"/>
  <c r="I14" i="12"/>
  <c r="G15" i="12"/>
  <c r="G18" i="11" l="1"/>
  <c r="G19" i="11" s="1"/>
  <c r="I17" i="11"/>
  <c r="I15" i="12"/>
  <c r="G16" i="12"/>
  <c r="G20" i="11" l="1"/>
  <c r="I19" i="11"/>
  <c r="I18" i="11"/>
  <c r="I16" i="12"/>
  <c r="G17" i="12"/>
  <c r="G21" i="11" l="1"/>
  <c r="I20" i="11"/>
  <c r="G18" i="12"/>
  <c r="I17" i="12"/>
  <c r="G22" i="11" l="1"/>
  <c r="I21" i="11"/>
  <c r="I18" i="12"/>
  <c r="G19" i="12"/>
  <c r="G20" i="12" s="1"/>
  <c r="G21" i="12" l="1"/>
  <c r="I20" i="12"/>
  <c r="G23" i="11"/>
  <c r="I22" i="11"/>
  <c r="I19" i="12"/>
  <c r="I23" i="11" l="1"/>
  <c r="G24" i="11"/>
  <c r="I24" i="11" s="1"/>
  <c r="G22" i="12"/>
  <c r="I21" i="12"/>
  <c r="I26" i="11"/>
  <c r="G26" i="11"/>
  <c r="G23" i="12" l="1"/>
  <c r="I22" i="12"/>
  <c r="I23" i="12" l="1"/>
  <c r="G24" i="12"/>
  <c r="I24" i="12" l="1"/>
  <c r="I26" i="12" s="1"/>
  <c r="G26" i="12"/>
</calcChain>
</file>

<file path=xl/sharedStrings.xml><?xml version="1.0" encoding="utf-8"?>
<sst xmlns="http://schemas.openxmlformats.org/spreadsheetml/2006/main" count="58" uniqueCount="30">
  <si>
    <t>Borough of Wharton</t>
  </si>
  <si>
    <t>Statement of Revenue:</t>
  </si>
  <si>
    <t>Legislative Initiative Municipal Block Grant</t>
  </si>
  <si>
    <t>Consolidated Municipal Property Tax Relief Aid</t>
  </si>
  <si>
    <t>Energy Receipts Tax</t>
  </si>
  <si>
    <t>Supplemental Energy Receipts Tax</t>
  </si>
  <si>
    <t>Franchise and Gross Receipts Tax</t>
  </si>
  <si>
    <t>Supplemental Municipal Property Tax Relief</t>
  </si>
  <si>
    <t>Discretionary Supplemental Municipal Property Tax Relief</t>
  </si>
  <si>
    <t>Municipal Purpose Tax Assistance Act of 1980</t>
  </si>
  <si>
    <t>Current Fund</t>
  </si>
  <si>
    <t>Supplemental Franchise and Gross Receipts Tax</t>
  </si>
  <si>
    <t>Actual</t>
  </si>
  <si>
    <t>Homeland Security Assistance</t>
  </si>
  <si>
    <t>Municipal Property Tax Assistance</t>
  </si>
  <si>
    <t>Year</t>
  </si>
  <si>
    <t>Implicit</t>
  </si>
  <si>
    <t>Price</t>
  </si>
  <si>
    <t>Deflator</t>
  </si>
  <si>
    <t>Amount</t>
  </si>
  <si>
    <t>Received</t>
  </si>
  <si>
    <t>State Aid</t>
  </si>
  <si>
    <t>Formula</t>
  </si>
  <si>
    <t>Excess/</t>
  </si>
  <si>
    <t>(Deficit)</t>
  </si>
  <si>
    <t>State Aid Impact Calculation - Statewide</t>
  </si>
  <si>
    <t>Received (000)</t>
  </si>
  <si>
    <t>Formula (000)</t>
  </si>
  <si>
    <t>(Deficit) (000)</t>
  </si>
  <si>
    <t>State Aid Impact Calculation - Individual Municipality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</si>
</sst>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u/>
      <sz val="12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0" fontId="2" fillId="0" borderId="0" xfId="0" applyFont="1"/>
    <xf numFmtId="43" fontId="0" fillId="0" borderId="1" xfId="1" applyFont="1" applyBorder="1"/>
    <xf numFmtId="0" fontId="3" fillId="0" borderId="0" xfId="0" applyFont="1"/>
    <xf numFmtId="0" fontId="4" fillId="0" borderId="0" xfId="0" applyFont="1"/>
    <xf numFmtId="43" fontId="0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/>
    <xf numFmtId="0" fontId="2" fillId="0" borderId="2" xfId="0" applyFont="1" applyBorder="1" applyAlignment="1">
      <alignment horizontal="center"/>
    </xf>
    <xf numFmtId="0" fontId="0" fillId="0" borderId="0" xfId="0" applyFill="1"/>
    <xf numFmtId="10" fontId="0" fillId="0" borderId="0" xfId="2" applyNumberFormat="1" applyFont="1"/>
    <xf numFmtId="164" fontId="0" fillId="0" borderId="0" xfId="1" applyNumberFormat="1" applyFont="1"/>
    <xf numFmtId="164" fontId="0" fillId="0" borderId="0" xfId="0" applyNumberFormat="1"/>
    <xf numFmtId="10" fontId="0" fillId="0" borderId="0" xfId="2" applyNumberFormat="1" applyFont="1" applyAlignment="1">
      <alignment horizontal="center"/>
    </xf>
    <xf numFmtId="43" fontId="5" fillId="0" borderId="0" xfId="1" applyFont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0" fontId="0" fillId="0" borderId="2" xfId="2" applyNumberFormat="1" applyFont="1" applyBorder="1" applyAlignment="1">
      <alignment horizontal="center"/>
    </xf>
    <xf numFmtId="43" fontId="5" fillId="0" borderId="2" xfId="1" applyFont="1" applyBorder="1" applyAlignment="1">
      <alignment horizontal="center"/>
    </xf>
    <xf numFmtId="164" fontId="0" fillId="0" borderId="1" xfId="0" applyNumberFormat="1" applyBorder="1"/>
    <xf numFmtId="164" fontId="0" fillId="0" borderId="1" xfId="1" applyNumberFormat="1" applyFont="1" applyBorder="1"/>
    <xf numFmtId="164" fontId="8" fillId="2" borderId="0" xfId="1" applyNumberFormat="1" applyFont="1" applyFill="1" applyProtection="1">
      <protection locked="0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Calculation of State Energy Tax Obligation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Received</c:v>
          </c:tx>
          <c:cat>
            <c:numRef>
              <c:f>'ETR Calculation -  Individual'!$A$7:$A$24</c:f>
              <c:numCache>
                <c:formatCode>General</c:formatCode>
                <c:ptCount val="1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</c:numCache>
            </c:numRef>
          </c:cat>
          <c:val>
            <c:numRef>
              <c:f>'ETR Calculation -  Individual'!$C$7:$C$24</c:f>
              <c:numCache>
                <c:formatCode>_(* #,##0_);_(* \(#,##0\);_(* "-"??_);_(@_)</c:formatCode>
                <c:ptCount val="18"/>
                <c:pt idx="0">
                  <c:v>746174</c:v>
                </c:pt>
                <c:pt idx="1">
                  <c:v>746174</c:v>
                </c:pt>
                <c:pt idx="2">
                  <c:v>750316.48</c:v>
                </c:pt>
                <c:pt idx="3">
                  <c:v>768716</c:v>
                </c:pt>
                <c:pt idx="4">
                  <c:v>768716</c:v>
                </c:pt>
                <c:pt idx="5">
                  <c:v>768716</c:v>
                </c:pt>
                <c:pt idx="6">
                  <c:v>768716</c:v>
                </c:pt>
                <c:pt idx="7">
                  <c:v>708743</c:v>
                </c:pt>
                <c:pt idx="8">
                  <c:v>691025</c:v>
                </c:pt>
                <c:pt idx="9">
                  <c:v>549711</c:v>
                </c:pt>
                <c:pt idx="10">
                  <c:v>549711</c:v>
                </c:pt>
                <c:pt idx="11">
                  <c:v>549711</c:v>
                </c:pt>
                <c:pt idx="12">
                  <c:v>549711</c:v>
                </c:pt>
                <c:pt idx="13">
                  <c:v>549711</c:v>
                </c:pt>
                <c:pt idx="14">
                  <c:v>549711</c:v>
                </c:pt>
                <c:pt idx="15">
                  <c:v>549711</c:v>
                </c:pt>
                <c:pt idx="16">
                  <c:v>549711</c:v>
                </c:pt>
                <c:pt idx="17">
                  <c:v>549711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24-4238-8F8A-F6CCFC52FCA0}"/>
            </c:ext>
          </c:extLst>
        </c:ser>
        <c:ser>
          <c:idx val="1"/>
          <c:order val="1"/>
          <c:tx>
            <c:v>Statutory Amount</c:v>
          </c:tx>
          <c:cat>
            <c:numRef>
              <c:f>'ETR Calculation -  Individual'!$A$7:$A$24</c:f>
              <c:numCache>
                <c:formatCode>General</c:formatCode>
                <c:ptCount val="1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</c:numCache>
            </c:numRef>
          </c:cat>
          <c:val>
            <c:numRef>
              <c:f>'ETR Calculation -  Individual'!$G$7:$G$24</c:f>
              <c:numCache>
                <c:formatCode>_(* #,##0_);_(* \(#,##0\);_(* "-"??_);_(@_)</c:formatCode>
                <c:ptCount val="18"/>
                <c:pt idx="0">
                  <c:v>746174</c:v>
                </c:pt>
                <c:pt idx="1">
                  <c:v>764828.35</c:v>
                </c:pt>
                <c:pt idx="2">
                  <c:v>772476.6335</c:v>
                </c:pt>
                <c:pt idx="3">
                  <c:v>791788.54933749989</c:v>
                </c:pt>
                <c:pt idx="4">
                  <c:v>819501.14856431237</c:v>
                </c:pt>
                <c:pt idx="5">
                  <c:v>856378.70024970639</c:v>
                </c:pt>
                <c:pt idx="6">
                  <c:v>903479.5287634402</c:v>
                </c:pt>
                <c:pt idx="7">
                  <c:v>948653.50520161225</c:v>
                </c:pt>
                <c:pt idx="8">
                  <c:v>1010315.983039717</c:v>
                </c:pt>
                <c:pt idx="9">
                  <c:v>1010315.983039717</c:v>
                </c:pt>
                <c:pt idx="10">
                  <c:v>1030522.3027005113</c:v>
                </c:pt>
                <c:pt idx="11">
                  <c:v>1066590.5832950291</c:v>
                </c:pt>
                <c:pt idx="12">
                  <c:v>1087922.3949609296</c:v>
                </c:pt>
                <c:pt idx="13">
                  <c:v>1093362.0069357341</c:v>
                </c:pt>
                <c:pt idx="14">
                  <c:v>1109762.43703977</c:v>
                </c:pt>
                <c:pt idx="15">
                  <c:v>1109762.43703977</c:v>
                </c:pt>
                <c:pt idx="16">
                  <c:v>1115311.2492249687</c:v>
                </c:pt>
                <c:pt idx="17">
                  <c:v>1143194.0304555928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24-4238-8F8A-F6CCFC52FC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653152"/>
        <c:axId val="1"/>
      </c:lineChart>
      <c:catAx>
        <c:axId val="172653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crossAx val="17265315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Calculation of State Energy Tax Obligation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Received</c:v>
          </c:tx>
          <c:cat>
            <c:numRef>
              <c:f>'ETR Calculation - Statewide'!$A$7:$A$24</c:f>
              <c:numCache>
                <c:formatCode>General</c:formatCode>
                <c:ptCount val="1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</c:numCache>
            </c:numRef>
          </c:cat>
          <c:val>
            <c:numRef>
              <c:f>'ETR Calculation - Statewide'!$C$7:$C$24</c:f>
              <c:numCache>
                <c:formatCode>_(* #,##0_);_(* \(#,##0\);_(* "-"??_);_(@_)</c:formatCode>
                <c:ptCount val="18"/>
                <c:pt idx="0">
                  <c:v>1580292</c:v>
                </c:pt>
                <c:pt idx="1">
                  <c:v>1580292</c:v>
                </c:pt>
                <c:pt idx="2">
                  <c:v>1590292</c:v>
                </c:pt>
                <c:pt idx="3">
                  <c:v>1598084</c:v>
                </c:pt>
                <c:pt idx="4">
                  <c:v>1623253</c:v>
                </c:pt>
                <c:pt idx="5">
                  <c:v>1623938</c:v>
                </c:pt>
                <c:pt idx="6">
                  <c:v>1626150</c:v>
                </c:pt>
                <c:pt idx="7">
                  <c:v>1623939</c:v>
                </c:pt>
                <c:pt idx="8">
                  <c:v>1597357</c:v>
                </c:pt>
                <c:pt idx="9">
                  <c:v>1565230</c:v>
                </c:pt>
                <c:pt idx="10">
                  <c:v>1293794</c:v>
                </c:pt>
                <c:pt idx="11">
                  <c:v>1293794</c:v>
                </c:pt>
                <c:pt idx="12">
                  <c:v>1293794</c:v>
                </c:pt>
                <c:pt idx="13">
                  <c:v>1293794</c:v>
                </c:pt>
                <c:pt idx="14">
                  <c:v>1293794</c:v>
                </c:pt>
                <c:pt idx="15">
                  <c:v>1293794</c:v>
                </c:pt>
                <c:pt idx="16">
                  <c:v>1293794</c:v>
                </c:pt>
                <c:pt idx="17">
                  <c:v>1293794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4E-4012-888F-BD111B935DDC}"/>
            </c:ext>
          </c:extLst>
        </c:ser>
        <c:ser>
          <c:idx val="1"/>
          <c:order val="1"/>
          <c:tx>
            <c:v>Statutory Amount</c:v>
          </c:tx>
          <c:cat>
            <c:numRef>
              <c:f>'ETR Calculation - Statewide'!$A$7:$A$24</c:f>
              <c:numCache>
                <c:formatCode>General</c:formatCode>
                <c:ptCount val="18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</c:numCache>
            </c:numRef>
          </c:cat>
          <c:val>
            <c:numRef>
              <c:f>'ETR Calculation - Statewide'!$G$7:$G$24</c:f>
              <c:numCache>
                <c:formatCode>_(* #,##0_);_(* \(#,##0\);_(* "-"??_);_(@_)</c:formatCode>
                <c:ptCount val="18"/>
                <c:pt idx="0">
                  <c:v>1580292</c:v>
                </c:pt>
                <c:pt idx="1">
                  <c:v>1619799.2999999998</c:v>
                </c:pt>
                <c:pt idx="2">
                  <c:v>1635997.2929999998</c:v>
                </c:pt>
                <c:pt idx="3">
                  <c:v>1676897.2253249998</c:v>
                </c:pt>
                <c:pt idx="4">
                  <c:v>1735588.6282113746</c:v>
                </c:pt>
                <c:pt idx="5">
                  <c:v>1813690.1164808865</c:v>
                </c:pt>
                <c:pt idx="6">
                  <c:v>1913443.0728873352</c:v>
                </c:pt>
                <c:pt idx="7">
                  <c:v>2009115.2265317021</c:v>
                </c:pt>
                <c:pt idx="8">
                  <c:v>2139707.7162562627</c:v>
                </c:pt>
                <c:pt idx="9">
                  <c:v>2139707.7162562627</c:v>
                </c:pt>
                <c:pt idx="10">
                  <c:v>2182501.870581388</c:v>
                </c:pt>
                <c:pt idx="11">
                  <c:v>2258889.4360517366</c:v>
                </c:pt>
                <c:pt idx="12">
                  <c:v>2304067.2247727714</c:v>
                </c:pt>
                <c:pt idx="13">
                  <c:v>2315587.5608966351</c:v>
                </c:pt>
                <c:pt idx="14">
                  <c:v>2350321.3743100842</c:v>
                </c:pt>
                <c:pt idx="15">
                  <c:v>2350321.3743100842</c:v>
                </c:pt>
                <c:pt idx="16">
                  <c:v>2362072.9811816341</c:v>
                </c:pt>
                <c:pt idx="17">
                  <c:v>2421124.8057111748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4E-4012-888F-BD111B935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653808"/>
        <c:axId val="1"/>
      </c:lineChart>
      <c:catAx>
        <c:axId val="172653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crossAx val="17265380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247649</xdr:colOff>
      <xdr:row>0</xdr:row>
      <xdr:rowOff>57150</xdr:rowOff>
    </xdr:from>
    <xdr:to>
      <xdr:col>22</xdr:col>
      <xdr:colOff>485774</xdr:colOff>
      <xdr:row>26</xdr:row>
      <xdr:rowOff>0</xdr:rowOff>
    </xdr:to>
    <xdr:graphicFrame macro="">
      <xdr:nvGraphicFramePr>
        <xdr:cNvPr id="13368" name="Chart 5">
          <a:extLst>
            <a:ext uri="{FF2B5EF4-FFF2-40B4-BE49-F238E27FC236}">
              <a16:creationId xmlns:a16="http://schemas.microsoft.com/office/drawing/2014/main" id="{D5D15831-B19D-4A0A-AB96-1CC2880B67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27</xdr:row>
      <xdr:rowOff>28575</xdr:rowOff>
    </xdr:from>
    <xdr:to>
      <xdr:col>9</xdr:col>
      <xdr:colOff>457200</xdr:colOff>
      <xdr:row>39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F4D6ABE-1CD8-44DA-8AE1-C0BE5C97B54B}"/>
            </a:ext>
          </a:extLst>
        </xdr:cNvPr>
        <xdr:cNvSpPr txBox="1"/>
      </xdr:nvSpPr>
      <xdr:spPr>
        <a:xfrm>
          <a:off x="95250" y="4914900"/>
          <a:ext cx="4800600" cy="2057400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Enter ETR and CMPTRA</a:t>
          </a:r>
          <a:r>
            <a:rPr lang="en-US" sz="2400" b="1" baseline="0"/>
            <a:t> amounts received in cells c7 thru c23.  </a:t>
          </a:r>
        </a:p>
        <a:p>
          <a:pPr algn="ctr"/>
          <a:r>
            <a:rPr lang="en-US" sz="2400" b="1" baseline="0"/>
            <a:t>The rest of the sheet is calculated for you.</a:t>
          </a:r>
        </a:p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247650</xdr:colOff>
      <xdr:row>0</xdr:row>
      <xdr:rowOff>57150</xdr:rowOff>
    </xdr:from>
    <xdr:to>
      <xdr:col>22</xdr:col>
      <xdr:colOff>171450</xdr:colOff>
      <xdr:row>26</xdr:row>
      <xdr:rowOff>0</xdr:rowOff>
    </xdr:to>
    <xdr:graphicFrame macro="">
      <xdr:nvGraphicFramePr>
        <xdr:cNvPr id="49189" name="Chart 5">
          <a:extLst>
            <a:ext uri="{FF2B5EF4-FFF2-40B4-BE49-F238E27FC236}">
              <a16:creationId xmlns:a16="http://schemas.microsoft.com/office/drawing/2014/main" id="{9E0C4348-D552-49F6-957D-45DF3D445B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27</xdr:row>
      <xdr:rowOff>28575</xdr:rowOff>
    </xdr:from>
    <xdr:to>
      <xdr:col>9</xdr:col>
      <xdr:colOff>457200</xdr:colOff>
      <xdr:row>39</xdr:row>
      <xdr:rowOff>142875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347DEDE-1C51-48ED-A710-3EE0FEA0C767}"/>
            </a:ext>
          </a:extLst>
        </xdr:cNvPr>
        <xdr:cNvSpPr txBox="1"/>
      </xdr:nvSpPr>
      <xdr:spPr>
        <a:xfrm>
          <a:off x="95250" y="3524250"/>
          <a:ext cx="4800600" cy="2057400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Enter ETR and CMPTRA</a:t>
          </a:r>
          <a:r>
            <a:rPr lang="en-US" sz="2400" b="1" baseline="0"/>
            <a:t> amounts received in cells c7 thru c23.  </a:t>
          </a:r>
        </a:p>
        <a:p>
          <a:pPr algn="ctr"/>
          <a:r>
            <a:rPr lang="en-US" sz="2400" b="1" baseline="0"/>
            <a:t>The rest of the sheet is calculated for you.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U156"/>
  <sheetViews>
    <sheetView view="pageBreakPreview" zoomScale="70" zoomScaleNormal="100" zoomScaleSheetLayoutView="70"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H22" sqref="H22"/>
    </sheetView>
  </sheetViews>
  <sheetFormatPr defaultRowHeight="12.75" x14ac:dyDescent="0.2"/>
  <cols>
    <col min="1" max="1" width="9.140625" customWidth="1"/>
    <col min="2" max="2" width="4.7109375" customWidth="1"/>
    <col min="3" max="6" width="2.7109375" customWidth="1"/>
    <col min="7" max="7" width="49.7109375" customWidth="1"/>
    <col min="8" max="8" width="1.7109375" customWidth="1"/>
    <col min="9" max="9" width="15.7109375" customWidth="1"/>
    <col min="10" max="10" width="1.7109375" customWidth="1"/>
    <col min="11" max="11" width="15.7109375" customWidth="1"/>
    <col min="12" max="12" width="1.7109375" customWidth="1"/>
    <col min="13" max="13" width="15.7109375" customWidth="1"/>
    <col min="14" max="14" width="1.7109375" customWidth="1"/>
    <col min="15" max="15" width="15.7109375" customWidth="1"/>
    <col min="16" max="16" width="1.7109375" customWidth="1"/>
    <col min="17" max="17" width="15.7109375" customWidth="1"/>
    <col min="18" max="18" width="1.7109375" customWidth="1"/>
    <col min="19" max="19" width="15.7109375" customWidth="1"/>
    <col min="20" max="20" width="1.7109375" customWidth="1"/>
    <col min="21" max="21" width="15.7109375" customWidth="1"/>
    <col min="22" max="22" width="1.7109375" customWidth="1"/>
    <col min="23" max="23" width="15.7109375" customWidth="1"/>
    <col min="24" max="24" width="1.7109375" customWidth="1"/>
    <col min="25" max="25" width="15.7109375" customWidth="1"/>
    <col min="26" max="26" width="1.7109375" customWidth="1"/>
    <col min="27" max="27" width="15.7109375" customWidth="1"/>
    <col min="28" max="28" width="1.7109375" customWidth="1"/>
    <col min="29" max="29" width="15.7109375" customWidth="1"/>
    <col min="30" max="30" width="1.7109375" customWidth="1"/>
    <col min="31" max="31" width="15.7109375" customWidth="1"/>
    <col min="32" max="32" width="1.7109375" customWidth="1"/>
    <col min="33" max="33" width="15.7109375" customWidth="1"/>
    <col min="34" max="34" width="1.7109375" customWidth="1"/>
    <col min="35" max="35" width="15.7109375" customWidth="1"/>
    <col min="36" max="36" width="1.7109375" customWidth="1"/>
    <col min="37" max="37" width="15.7109375" customWidth="1"/>
    <col min="38" max="38" width="1.7109375" customWidth="1"/>
    <col min="39" max="39" width="15.7109375" customWidth="1"/>
    <col min="40" max="40" width="1.7109375" customWidth="1"/>
    <col min="41" max="41" width="15.7109375" customWidth="1"/>
    <col min="42" max="42" width="1.7109375" customWidth="1"/>
    <col min="43" max="43" width="15.7109375" customWidth="1"/>
    <col min="44" max="44" width="1.7109375" style="1" customWidth="1"/>
    <col min="45" max="45" width="15.7109375" customWidth="1"/>
    <col min="46" max="46" width="1.7109375" customWidth="1"/>
    <col min="47" max="47" width="15.7109375" customWidth="1"/>
    <col min="48" max="48" width="1.7109375" customWidth="1"/>
    <col min="50" max="50" width="1.7109375" customWidth="1"/>
    <col min="52" max="52" width="1.7109375" customWidth="1"/>
    <col min="54" max="54" width="1.7109375" customWidth="1"/>
  </cols>
  <sheetData>
    <row r="1" spans="2:47" ht="15.75" x14ac:dyDescent="0.25">
      <c r="B1" s="5" t="s">
        <v>0</v>
      </c>
      <c r="AR1"/>
    </row>
    <row r="2" spans="2:47" ht="15.75" x14ac:dyDescent="0.25">
      <c r="B2" s="5" t="s">
        <v>10</v>
      </c>
      <c r="AQ2" s="1"/>
      <c r="AR2"/>
    </row>
    <row r="6" spans="2:47" s="3" customFormat="1" x14ac:dyDescent="0.2">
      <c r="H6" s="9"/>
      <c r="I6" s="8" t="s">
        <v>12</v>
      </c>
      <c r="J6" s="9"/>
      <c r="K6" s="8" t="s">
        <v>12</v>
      </c>
      <c r="L6" s="9"/>
      <c r="M6" s="8" t="s">
        <v>12</v>
      </c>
      <c r="N6" s="9"/>
      <c r="O6" s="8" t="s">
        <v>12</v>
      </c>
      <c r="P6" s="9"/>
      <c r="Q6" s="8" t="s">
        <v>12</v>
      </c>
      <c r="R6" s="9"/>
      <c r="S6" s="8" t="s">
        <v>12</v>
      </c>
      <c r="T6" s="9"/>
      <c r="U6" s="8" t="s">
        <v>12</v>
      </c>
      <c r="V6" s="9"/>
      <c r="W6" s="8" t="s">
        <v>12</v>
      </c>
      <c r="Y6" s="8" t="s">
        <v>12</v>
      </c>
      <c r="AA6" s="8" t="s">
        <v>12</v>
      </c>
      <c r="AC6" s="8" t="s">
        <v>12</v>
      </c>
      <c r="AE6" s="8" t="s">
        <v>12</v>
      </c>
      <c r="AG6" s="8" t="s">
        <v>12</v>
      </c>
      <c r="AI6" s="8" t="s">
        <v>12</v>
      </c>
      <c r="AK6" s="8" t="s">
        <v>12</v>
      </c>
      <c r="AM6" s="8" t="s">
        <v>12</v>
      </c>
      <c r="AO6" s="8" t="s">
        <v>12</v>
      </c>
      <c r="AQ6" s="8" t="s">
        <v>12</v>
      </c>
      <c r="AR6" s="8"/>
      <c r="AS6" s="8" t="s">
        <v>12</v>
      </c>
      <c r="AU6" s="8" t="s">
        <v>12</v>
      </c>
    </row>
    <row r="7" spans="2:47" s="8" customFormat="1" x14ac:dyDescent="0.2">
      <c r="I7" s="10">
        <v>2010</v>
      </c>
      <c r="K7" s="10">
        <v>2009</v>
      </c>
      <c r="M7" s="10">
        <v>2008</v>
      </c>
      <c r="O7" s="10">
        <v>2007</v>
      </c>
      <c r="Q7" s="10">
        <v>2006</v>
      </c>
      <c r="S7" s="10">
        <v>2005</v>
      </c>
      <c r="U7" s="10">
        <v>2004</v>
      </c>
      <c r="W7" s="10">
        <v>2003</v>
      </c>
      <c r="Y7" s="10">
        <v>2002</v>
      </c>
      <c r="AA7" s="10">
        <v>2001</v>
      </c>
      <c r="AC7" s="10">
        <v>2000</v>
      </c>
      <c r="AE7" s="10">
        <v>1999</v>
      </c>
      <c r="AG7" s="10">
        <v>1998</v>
      </c>
      <c r="AI7" s="10">
        <v>1997</v>
      </c>
      <c r="AK7" s="10">
        <v>1996</v>
      </c>
      <c r="AM7" s="10">
        <v>1995</v>
      </c>
      <c r="AO7" s="10">
        <v>1994</v>
      </c>
      <c r="AQ7" s="10">
        <v>1993</v>
      </c>
      <c r="AS7" s="10">
        <v>1992</v>
      </c>
      <c r="AU7" s="10">
        <v>1991</v>
      </c>
    </row>
    <row r="9" spans="2:47" ht="15" x14ac:dyDescent="0.2">
      <c r="B9" s="6" t="s">
        <v>1</v>
      </c>
      <c r="D9" s="11"/>
      <c r="E9" s="11"/>
      <c r="F9" s="11"/>
      <c r="G9" s="11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I9" s="2"/>
      <c r="AJ9" s="2"/>
      <c r="AK9" s="2"/>
      <c r="AM9" s="2"/>
      <c r="AN9" s="2"/>
      <c r="AO9" s="2"/>
      <c r="AQ9" s="2"/>
      <c r="AR9" s="7"/>
      <c r="AS9" s="2"/>
      <c r="AU9" s="2"/>
    </row>
    <row r="10" spans="2:47" x14ac:dyDescent="0.2">
      <c r="D10" s="11" t="s">
        <v>6</v>
      </c>
      <c r="E10" s="11"/>
      <c r="F10" s="11"/>
      <c r="G10" s="11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I10" s="2">
        <v>375339</v>
      </c>
      <c r="AJ10" s="2"/>
      <c r="AK10" s="2">
        <v>330214</v>
      </c>
      <c r="AM10" s="2">
        <v>310460</v>
      </c>
      <c r="AN10" s="2"/>
      <c r="AO10" s="2">
        <v>310460</v>
      </c>
      <c r="AQ10" s="2">
        <v>272804</v>
      </c>
      <c r="AR10" s="7"/>
      <c r="AS10" s="2">
        <v>269417.14</v>
      </c>
      <c r="AU10" s="2">
        <v>264763</v>
      </c>
    </row>
    <row r="11" spans="2:47" x14ac:dyDescent="0.2">
      <c r="D11" s="11" t="s">
        <v>11</v>
      </c>
      <c r="E11" s="11"/>
      <c r="F11" s="11"/>
      <c r="G11" s="11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I11" s="2">
        <v>19835</v>
      </c>
      <c r="AJ11" s="2"/>
      <c r="AK11" s="2">
        <v>12052</v>
      </c>
      <c r="AM11" s="2">
        <v>38524</v>
      </c>
      <c r="AN11" s="2"/>
      <c r="AO11" s="2"/>
      <c r="AQ11" s="2">
        <v>30269</v>
      </c>
      <c r="AR11" s="7"/>
      <c r="AS11" s="2"/>
      <c r="AU11" s="2"/>
    </row>
    <row r="12" spans="2:47" x14ac:dyDescent="0.2">
      <c r="D12" s="11" t="s">
        <v>7</v>
      </c>
      <c r="E12" s="11"/>
      <c r="F12" s="11"/>
      <c r="G12" s="11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I12" s="2"/>
      <c r="AJ12" s="2"/>
      <c r="AK12" s="2"/>
      <c r="AM12" s="2"/>
      <c r="AN12" s="2"/>
      <c r="AO12" s="2">
        <v>203955.29</v>
      </c>
      <c r="AQ12" s="2">
        <v>231064</v>
      </c>
      <c r="AR12" s="7"/>
      <c r="AS12" s="2">
        <v>231064</v>
      </c>
      <c r="AU12" s="2">
        <v>172041</v>
      </c>
    </row>
    <row r="13" spans="2:47" x14ac:dyDescent="0.2">
      <c r="D13" s="11" t="s">
        <v>8</v>
      </c>
      <c r="E13" s="11"/>
      <c r="F13" s="11"/>
      <c r="G13" s="1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I13" s="2"/>
      <c r="AJ13" s="2"/>
      <c r="AK13" s="2"/>
      <c r="AM13" s="2"/>
      <c r="AN13" s="2"/>
      <c r="AO13" s="2">
        <v>65000</v>
      </c>
      <c r="AQ13" s="2">
        <v>200000</v>
      </c>
      <c r="AR13" s="7"/>
      <c r="AS13" s="2">
        <v>100000</v>
      </c>
      <c r="AU13" s="2">
        <v>100000</v>
      </c>
    </row>
    <row r="14" spans="2:47" x14ac:dyDescent="0.2">
      <c r="D14" s="11" t="s">
        <v>9</v>
      </c>
      <c r="E14" s="11"/>
      <c r="F14" s="11"/>
      <c r="G14" s="11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I14" s="2"/>
      <c r="AJ14" s="2"/>
      <c r="AK14" s="2"/>
      <c r="AM14" s="2"/>
      <c r="AN14" s="2"/>
      <c r="AO14" s="2">
        <v>8369.92</v>
      </c>
      <c r="AQ14" s="2">
        <v>7897.47</v>
      </c>
      <c r="AR14" s="7"/>
      <c r="AS14" s="2">
        <v>9037.49</v>
      </c>
      <c r="AU14" s="2">
        <v>7287.06</v>
      </c>
    </row>
    <row r="15" spans="2:47" x14ac:dyDescent="0.2">
      <c r="D15" s="11" t="s">
        <v>2</v>
      </c>
      <c r="E15" s="11"/>
      <c r="F15" s="11"/>
      <c r="G15" s="11"/>
      <c r="H15" s="2"/>
      <c r="I15" s="2"/>
      <c r="J15" s="2"/>
      <c r="K15" s="2"/>
      <c r="L15" s="2"/>
      <c r="M15" s="2"/>
      <c r="N15" s="2"/>
      <c r="O15" s="2">
        <v>24695</v>
      </c>
      <c r="P15" s="2"/>
      <c r="Q15" s="2">
        <v>24695</v>
      </c>
      <c r="R15" s="2"/>
      <c r="S15" s="2">
        <v>24695</v>
      </c>
      <c r="T15" s="2"/>
      <c r="U15" s="2">
        <v>24695</v>
      </c>
      <c r="V15" s="2"/>
      <c r="W15" s="2">
        <v>24695</v>
      </c>
      <c r="X15" s="2"/>
      <c r="Y15" s="2">
        <v>24695</v>
      </c>
      <c r="Z15" s="2"/>
      <c r="AA15" s="2">
        <v>24695</v>
      </c>
      <c r="AB15" s="2"/>
      <c r="AC15" s="2">
        <v>23651</v>
      </c>
      <c r="AD15" s="2"/>
      <c r="AE15" s="2">
        <v>23074</v>
      </c>
      <c r="AF15" s="2"/>
      <c r="AG15" s="2">
        <v>23074</v>
      </c>
      <c r="AI15" s="2">
        <v>23074</v>
      </c>
      <c r="AJ15" s="2"/>
      <c r="AK15" s="2">
        <v>23074</v>
      </c>
      <c r="AM15" s="2"/>
      <c r="AN15" s="2"/>
      <c r="AO15" s="2"/>
      <c r="AQ15" s="2"/>
      <c r="AR15" s="7"/>
      <c r="AS15" s="2"/>
      <c r="AU15" s="2"/>
    </row>
    <row r="16" spans="2:47" x14ac:dyDescent="0.2">
      <c r="D16" s="11" t="s">
        <v>3</v>
      </c>
      <c r="E16" s="11"/>
      <c r="F16" s="11"/>
      <c r="G16" s="11"/>
      <c r="H16" s="2"/>
      <c r="I16" s="2">
        <v>62684</v>
      </c>
      <c r="J16" s="2"/>
      <c r="K16" s="2">
        <v>132260</v>
      </c>
      <c r="L16" s="2"/>
      <c r="M16" s="2">
        <v>179917</v>
      </c>
      <c r="N16" s="2"/>
      <c r="O16" s="2">
        <v>270265</v>
      </c>
      <c r="P16" s="2"/>
      <c r="Q16" s="2">
        <v>296251</v>
      </c>
      <c r="R16" s="2"/>
      <c r="S16" s="2">
        <v>316596</v>
      </c>
      <c r="T16" s="2"/>
      <c r="U16" s="2">
        <v>331885</v>
      </c>
      <c r="V16" s="2"/>
      <c r="W16" s="2">
        <v>331885</v>
      </c>
      <c r="X16" s="2"/>
      <c r="Y16" s="2">
        <v>341990</v>
      </c>
      <c r="Z16" s="2"/>
      <c r="AA16" s="2">
        <v>341990</v>
      </c>
      <c r="AB16" s="2"/>
      <c r="AC16" s="2">
        <v>328837</v>
      </c>
      <c r="AD16" s="2"/>
      <c r="AE16" s="2">
        <v>320817</v>
      </c>
      <c r="AF16" s="2"/>
      <c r="AG16" s="2">
        <v>316076</v>
      </c>
      <c r="AI16" s="2">
        <v>316076</v>
      </c>
      <c r="AJ16" s="2"/>
      <c r="AK16" s="2">
        <v>316076</v>
      </c>
      <c r="AM16" s="2">
        <v>316076</v>
      </c>
      <c r="AN16" s="2"/>
      <c r="AO16" s="2"/>
      <c r="AQ16" s="2"/>
      <c r="AR16" s="7"/>
      <c r="AS16" s="2"/>
      <c r="AU16" s="2"/>
    </row>
    <row r="17" spans="4:47" x14ac:dyDescent="0.2">
      <c r="D17" s="11" t="s">
        <v>4</v>
      </c>
      <c r="E17" s="11"/>
      <c r="F17" s="11"/>
      <c r="G17" s="11"/>
      <c r="H17" s="2"/>
      <c r="I17" s="2">
        <v>487027</v>
      </c>
      <c r="J17" s="2"/>
      <c r="K17" s="2">
        <v>558765</v>
      </c>
      <c r="L17" s="2"/>
      <c r="M17" s="2">
        <v>528826</v>
      </c>
      <c r="N17" s="2"/>
      <c r="O17" s="2">
        <v>478616</v>
      </c>
      <c r="P17" s="2"/>
      <c r="Q17" s="2">
        <v>452630</v>
      </c>
      <c r="R17" s="2"/>
      <c r="S17" s="2">
        <v>432285</v>
      </c>
      <c r="T17" s="2"/>
      <c r="U17" s="2">
        <v>436831</v>
      </c>
      <c r="V17" s="2"/>
      <c r="W17" s="2">
        <v>418431.48</v>
      </c>
      <c r="X17" s="2"/>
      <c r="Y17" s="2">
        <v>384349</v>
      </c>
      <c r="Z17" s="2"/>
      <c r="AA17" s="2">
        <v>384349</v>
      </c>
      <c r="AB17" s="2"/>
      <c r="AC17" s="2">
        <v>381672.1</v>
      </c>
      <c r="AD17" s="2"/>
      <c r="AE17" s="2">
        <v>381672</v>
      </c>
      <c r="AF17" s="2"/>
      <c r="AG17" s="2">
        <v>379002</v>
      </c>
      <c r="AI17" s="2"/>
      <c r="AJ17" s="2"/>
      <c r="AK17" s="2"/>
      <c r="AM17" s="2"/>
      <c r="AN17" s="2"/>
      <c r="AO17" s="2"/>
      <c r="AQ17" s="2"/>
      <c r="AR17" s="7"/>
      <c r="AS17" s="2"/>
      <c r="AU17" s="2"/>
    </row>
    <row r="18" spans="4:47" x14ac:dyDescent="0.2">
      <c r="D18" s="11" t="s">
        <v>5</v>
      </c>
      <c r="E18" s="11"/>
      <c r="F18" s="11"/>
      <c r="G18" s="11"/>
      <c r="H18" s="2"/>
      <c r="I18" s="2"/>
      <c r="J18" s="2"/>
      <c r="K18" s="2"/>
      <c r="L18" s="2"/>
      <c r="M18" s="2"/>
      <c r="N18" s="2"/>
      <c r="O18" s="2">
        <v>19835</v>
      </c>
      <c r="P18" s="2"/>
      <c r="Q18" s="2">
        <v>19835</v>
      </c>
      <c r="R18" s="2"/>
      <c r="S18" s="2">
        <v>19835</v>
      </c>
      <c r="T18" s="2"/>
      <c r="U18" s="2"/>
      <c r="V18" s="2"/>
      <c r="W18" s="2">
        <v>0</v>
      </c>
      <c r="X18" s="2"/>
      <c r="Y18" s="2">
        <v>19835</v>
      </c>
      <c r="Z18" s="2"/>
      <c r="AA18" s="2">
        <v>19835</v>
      </c>
      <c r="AB18" s="2"/>
      <c r="AC18" s="2">
        <v>19835</v>
      </c>
      <c r="AD18" s="2"/>
      <c r="AE18" s="2">
        <v>19835</v>
      </c>
      <c r="AF18" s="2"/>
      <c r="AG18" s="2">
        <v>19835</v>
      </c>
      <c r="AI18" s="2"/>
      <c r="AJ18" s="2"/>
      <c r="AK18" s="2"/>
      <c r="AM18" s="2"/>
      <c r="AN18" s="2"/>
      <c r="AO18" s="2"/>
      <c r="AQ18" s="2"/>
      <c r="AR18" s="7"/>
      <c r="AS18" s="2"/>
      <c r="AU18" s="2"/>
    </row>
    <row r="19" spans="4:47" x14ac:dyDescent="0.2">
      <c r="D19" s="11" t="s">
        <v>13</v>
      </c>
      <c r="E19" s="11"/>
      <c r="F19" s="11"/>
      <c r="G19" s="11"/>
      <c r="H19" s="2"/>
      <c r="I19" s="2"/>
      <c r="J19" s="2"/>
      <c r="K19" s="2"/>
      <c r="L19" s="2"/>
      <c r="M19" s="2"/>
      <c r="N19" s="2"/>
      <c r="O19" s="2">
        <v>50000</v>
      </c>
      <c r="P19" s="2"/>
      <c r="Q19" s="2">
        <v>50000</v>
      </c>
      <c r="R19" s="2"/>
      <c r="S19" s="2">
        <v>50000</v>
      </c>
      <c r="T19" s="2"/>
      <c r="U19" s="2">
        <v>50000</v>
      </c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I19" s="2"/>
      <c r="AJ19" s="2"/>
      <c r="AK19" s="2"/>
      <c r="AM19" s="2"/>
      <c r="AN19" s="2"/>
      <c r="AO19" s="2"/>
      <c r="AQ19" s="2"/>
      <c r="AR19" s="7"/>
      <c r="AS19" s="2"/>
      <c r="AU19" s="2"/>
    </row>
    <row r="20" spans="4:47" x14ac:dyDescent="0.2">
      <c r="D20" s="11" t="s">
        <v>14</v>
      </c>
      <c r="E20" s="11"/>
      <c r="F20" s="11"/>
      <c r="G20" s="11"/>
      <c r="H20" s="2"/>
      <c r="I20" s="2"/>
      <c r="J20" s="2"/>
      <c r="K20" s="2"/>
      <c r="L20" s="2"/>
      <c r="M20" s="2"/>
      <c r="N20" s="2"/>
      <c r="O20" s="2">
        <v>15432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I20" s="2"/>
      <c r="AJ20" s="2"/>
      <c r="AK20" s="2"/>
      <c r="AM20" s="2"/>
      <c r="AN20" s="2"/>
      <c r="AO20" s="2"/>
      <c r="AQ20" s="2"/>
      <c r="AR20" s="7"/>
      <c r="AS20" s="2"/>
      <c r="AU20" s="2"/>
    </row>
    <row r="21" spans="4:47" x14ac:dyDescent="0.2">
      <c r="D21" s="11"/>
      <c r="E21" s="11"/>
      <c r="F21" s="11"/>
      <c r="G21" s="1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I21" s="2"/>
      <c r="AJ21" s="2"/>
      <c r="AK21" s="2"/>
      <c r="AM21" s="2"/>
      <c r="AN21" s="2"/>
      <c r="AO21" s="2"/>
      <c r="AQ21" s="2"/>
      <c r="AR21" s="7"/>
      <c r="AS21" s="2"/>
      <c r="AU21" s="2"/>
    </row>
    <row r="22" spans="4:47" ht="30" customHeight="1" thickBot="1" x14ac:dyDescent="0.25">
      <c r="D22" s="11"/>
      <c r="E22" s="11"/>
      <c r="F22" s="11"/>
      <c r="G22" s="11"/>
      <c r="H22" s="2"/>
      <c r="I22" s="4">
        <f>SUM(I10:I21)</f>
        <v>549711</v>
      </c>
      <c r="J22" s="2"/>
      <c r="K22" s="4">
        <f>SUM(K10:K21)</f>
        <v>691025</v>
      </c>
      <c r="L22" s="2"/>
      <c r="M22" s="4">
        <f>SUM(M10:M21)</f>
        <v>708743</v>
      </c>
      <c r="N22" s="2"/>
      <c r="O22" s="4">
        <f>SUM(O10:O21)</f>
        <v>858843</v>
      </c>
      <c r="P22" s="2"/>
      <c r="Q22" s="4">
        <f>SUM(Q10:Q21)</f>
        <v>843411</v>
      </c>
      <c r="R22" s="2"/>
      <c r="S22" s="4">
        <f>SUM(S10:S21)</f>
        <v>843411</v>
      </c>
      <c r="T22" s="2"/>
      <c r="U22" s="4">
        <f>SUM(U10:U21)</f>
        <v>843411</v>
      </c>
      <c r="V22" s="2"/>
      <c r="W22" s="4">
        <f>SUM(W10:W21)</f>
        <v>775011.48</v>
      </c>
      <c r="X22" s="2"/>
      <c r="Y22" s="4">
        <f>SUM(Y10:Y21)</f>
        <v>770869</v>
      </c>
      <c r="Z22" s="2"/>
      <c r="AA22" s="4">
        <f>SUM(AA10:AA21)</f>
        <v>770869</v>
      </c>
      <c r="AB22" s="2"/>
      <c r="AC22" s="4">
        <f>SUM(AC10:AC21)</f>
        <v>753995.1</v>
      </c>
      <c r="AD22" s="2"/>
      <c r="AE22" s="4">
        <f>SUM(AE10:AE21)</f>
        <v>745398</v>
      </c>
      <c r="AF22" s="2"/>
      <c r="AG22" s="4">
        <f>SUM(AG10:AG21)</f>
        <v>737987</v>
      </c>
      <c r="AI22" s="4">
        <f>SUM(AI10:AI21)</f>
        <v>734324</v>
      </c>
      <c r="AJ22" s="2"/>
      <c r="AK22" s="4">
        <f>SUM(AK10:AK21)</f>
        <v>681416</v>
      </c>
      <c r="AM22" s="4">
        <f>SUM(AM10:AM21)</f>
        <v>665060</v>
      </c>
      <c r="AN22" s="2"/>
      <c r="AO22" s="4">
        <f>SUM(AO10:AO21)</f>
        <v>587785.21000000008</v>
      </c>
      <c r="AQ22" s="4">
        <f>SUM(AQ10:AQ21)</f>
        <v>742034.47</v>
      </c>
      <c r="AR22" s="7"/>
      <c r="AS22" s="4">
        <f>SUM(AS10:AS21)</f>
        <v>609518.63</v>
      </c>
      <c r="AU22" s="4">
        <f>SUM(AU10:AU21)</f>
        <v>544091.06000000006</v>
      </c>
    </row>
    <row r="23" spans="4:47" ht="13.5" thickTop="1" x14ac:dyDescent="0.2">
      <c r="D23" s="11"/>
      <c r="E23" s="11"/>
      <c r="F23" s="11"/>
      <c r="G23" s="1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I23" s="2"/>
      <c r="AJ23" s="2"/>
      <c r="AK23" s="2"/>
      <c r="AM23" s="2"/>
      <c r="AN23" s="2"/>
      <c r="AO23" s="2"/>
      <c r="AQ23" s="2"/>
      <c r="AR23" s="7"/>
      <c r="AS23" s="2"/>
      <c r="AU23" s="2"/>
    </row>
    <row r="24" spans="4:47" x14ac:dyDescent="0.2"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I24" s="2"/>
      <c r="AJ24" s="2"/>
      <c r="AK24" s="2"/>
      <c r="AM24" s="2"/>
      <c r="AN24" s="2"/>
      <c r="AO24" s="2"/>
      <c r="AQ24" s="2"/>
      <c r="AR24" s="7"/>
      <c r="AS24" s="2"/>
      <c r="AU24" s="2"/>
    </row>
    <row r="25" spans="4:47" x14ac:dyDescent="0.2"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I25" s="2"/>
      <c r="AJ25" s="2"/>
      <c r="AK25" s="2"/>
      <c r="AM25" s="2"/>
      <c r="AN25" s="2"/>
      <c r="AO25" s="2"/>
      <c r="AQ25" s="2"/>
      <c r="AR25" s="7"/>
      <c r="AS25" s="2"/>
      <c r="AU25" s="2"/>
    </row>
    <row r="26" spans="4:47" x14ac:dyDescent="0.2"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I26" s="2"/>
      <c r="AJ26" s="2"/>
      <c r="AK26" s="2"/>
      <c r="AM26" s="2"/>
      <c r="AN26" s="2"/>
      <c r="AO26" s="2"/>
      <c r="AQ26" s="2"/>
      <c r="AR26" s="7"/>
      <c r="AS26" s="2"/>
      <c r="AU26" s="2"/>
    </row>
    <row r="27" spans="4:47" x14ac:dyDescent="0.2"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I27" s="2"/>
      <c r="AJ27" s="2"/>
      <c r="AK27" s="2"/>
      <c r="AM27" s="2"/>
      <c r="AN27" s="2"/>
      <c r="AO27" s="2"/>
      <c r="AQ27" s="2"/>
      <c r="AR27" s="7"/>
      <c r="AS27" s="2"/>
      <c r="AU27" s="2"/>
    </row>
    <row r="28" spans="4:47" x14ac:dyDescent="0.2"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I28" s="2"/>
      <c r="AJ28" s="2"/>
      <c r="AK28" s="2"/>
      <c r="AM28" s="2"/>
      <c r="AN28" s="2"/>
      <c r="AO28" s="2"/>
      <c r="AQ28" s="2"/>
      <c r="AR28" s="7"/>
      <c r="AS28" s="2"/>
      <c r="AU28" s="2"/>
    </row>
    <row r="29" spans="4:47" x14ac:dyDescent="0.2"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I29" s="2"/>
      <c r="AJ29" s="2"/>
      <c r="AK29" s="2"/>
      <c r="AM29" s="2"/>
      <c r="AN29" s="2"/>
      <c r="AO29" s="2"/>
      <c r="AQ29" s="2"/>
      <c r="AR29" s="7"/>
      <c r="AS29" s="2"/>
      <c r="AU29" s="2"/>
    </row>
    <row r="30" spans="4:47" x14ac:dyDescent="0.2"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I30" s="2"/>
      <c r="AJ30" s="2"/>
      <c r="AK30" s="2"/>
      <c r="AM30" s="2"/>
      <c r="AN30" s="2"/>
      <c r="AO30" s="2"/>
      <c r="AQ30" s="2"/>
      <c r="AR30" s="7"/>
      <c r="AS30" s="2"/>
      <c r="AU30" s="2"/>
    </row>
    <row r="31" spans="4:47" x14ac:dyDescent="0.2"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I31" s="2"/>
      <c r="AJ31" s="2"/>
      <c r="AK31" s="2"/>
      <c r="AM31" s="2"/>
      <c r="AN31" s="2"/>
      <c r="AO31" s="2"/>
      <c r="AQ31" s="2"/>
      <c r="AR31" s="7"/>
      <c r="AS31" s="2"/>
      <c r="AU31" s="2"/>
    </row>
    <row r="32" spans="4:47" x14ac:dyDescent="0.2"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I32" s="2"/>
      <c r="AJ32" s="2"/>
      <c r="AK32" s="2"/>
      <c r="AM32" s="2"/>
      <c r="AN32" s="2"/>
      <c r="AO32" s="2"/>
      <c r="AQ32" s="2"/>
      <c r="AR32" s="7"/>
      <c r="AS32" s="2"/>
      <c r="AU32" s="2"/>
    </row>
    <row r="33" spans="8:47" x14ac:dyDescent="0.2"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I33" s="2"/>
      <c r="AJ33" s="2"/>
      <c r="AK33" s="2"/>
      <c r="AM33" s="2"/>
      <c r="AN33" s="2"/>
      <c r="AO33" s="2"/>
      <c r="AQ33" s="2"/>
      <c r="AR33" s="7"/>
      <c r="AS33" s="2"/>
      <c r="AU33" s="2"/>
    </row>
    <row r="34" spans="8:47" x14ac:dyDescent="0.2"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I34" s="2"/>
      <c r="AJ34" s="2"/>
      <c r="AK34" s="2"/>
      <c r="AM34" s="2"/>
      <c r="AN34" s="2"/>
      <c r="AO34" s="2"/>
      <c r="AQ34" s="2"/>
      <c r="AR34" s="7"/>
      <c r="AS34" s="2"/>
      <c r="AU34" s="2"/>
    </row>
    <row r="35" spans="8:47" x14ac:dyDescent="0.2"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I35" s="2"/>
      <c r="AJ35" s="2"/>
      <c r="AK35" s="2"/>
      <c r="AM35" s="2"/>
      <c r="AN35" s="2"/>
      <c r="AO35" s="2"/>
      <c r="AQ35" s="2"/>
      <c r="AR35" s="7"/>
      <c r="AS35" s="2"/>
      <c r="AU35" s="2"/>
    </row>
    <row r="36" spans="8:47" x14ac:dyDescent="0.2"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I36" s="2"/>
      <c r="AJ36" s="2"/>
      <c r="AK36" s="2"/>
      <c r="AM36" s="2"/>
      <c r="AN36" s="2"/>
      <c r="AO36" s="2"/>
      <c r="AQ36" s="2"/>
      <c r="AR36" s="7"/>
      <c r="AS36" s="2"/>
      <c r="AU36" s="2"/>
    </row>
    <row r="37" spans="8:47" x14ac:dyDescent="0.2"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I37" s="2"/>
      <c r="AJ37" s="2"/>
      <c r="AK37" s="2"/>
      <c r="AM37" s="2"/>
      <c r="AN37" s="2"/>
      <c r="AO37" s="2"/>
      <c r="AQ37" s="2"/>
      <c r="AR37" s="7"/>
      <c r="AS37" s="2"/>
      <c r="AU37" s="2"/>
    </row>
    <row r="38" spans="8:47" x14ac:dyDescent="0.2"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I38" s="2"/>
      <c r="AJ38" s="2"/>
      <c r="AK38" s="2"/>
      <c r="AM38" s="2"/>
      <c r="AN38" s="2"/>
      <c r="AO38" s="2"/>
      <c r="AQ38" s="2"/>
      <c r="AR38" s="7"/>
      <c r="AS38" s="2"/>
      <c r="AU38" s="2"/>
    </row>
    <row r="39" spans="8:47" x14ac:dyDescent="0.2"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I39" s="2"/>
      <c r="AJ39" s="2"/>
      <c r="AK39" s="2"/>
      <c r="AM39" s="2"/>
      <c r="AN39" s="2"/>
      <c r="AO39" s="2"/>
      <c r="AQ39" s="2"/>
      <c r="AR39" s="7"/>
      <c r="AS39" s="2"/>
      <c r="AU39" s="2"/>
    </row>
    <row r="40" spans="8:47" x14ac:dyDescent="0.2"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I40" s="2"/>
      <c r="AJ40" s="2"/>
      <c r="AK40" s="2"/>
      <c r="AM40" s="2"/>
      <c r="AN40" s="2"/>
      <c r="AO40" s="2"/>
      <c r="AQ40" s="2"/>
      <c r="AR40" s="7"/>
      <c r="AS40" s="2"/>
      <c r="AU40" s="2"/>
    </row>
    <row r="41" spans="8:47" x14ac:dyDescent="0.2"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I41" s="2"/>
      <c r="AJ41" s="2"/>
      <c r="AK41" s="2"/>
      <c r="AM41" s="2"/>
      <c r="AN41" s="2"/>
      <c r="AO41" s="2"/>
      <c r="AQ41" s="2"/>
      <c r="AR41" s="7"/>
      <c r="AS41" s="2"/>
      <c r="AU41" s="2"/>
    </row>
    <row r="42" spans="8:47" x14ac:dyDescent="0.2"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I42" s="2"/>
      <c r="AJ42" s="2"/>
      <c r="AK42" s="2"/>
      <c r="AM42" s="2"/>
      <c r="AN42" s="2"/>
      <c r="AO42" s="2"/>
      <c r="AQ42" s="2"/>
      <c r="AR42" s="7"/>
      <c r="AS42" s="2"/>
      <c r="AU42" s="2"/>
    </row>
    <row r="43" spans="8:47" x14ac:dyDescent="0.2"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I43" s="2"/>
      <c r="AJ43" s="2"/>
      <c r="AK43" s="2"/>
      <c r="AM43" s="2"/>
      <c r="AN43" s="2"/>
      <c r="AO43" s="2"/>
      <c r="AQ43" s="2"/>
      <c r="AR43" s="7"/>
      <c r="AS43" s="2"/>
      <c r="AU43" s="2"/>
    </row>
    <row r="44" spans="8:47" x14ac:dyDescent="0.2"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I44" s="2"/>
      <c r="AJ44" s="2"/>
      <c r="AK44" s="2"/>
      <c r="AM44" s="2"/>
      <c r="AN44" s="2"/>
      <c r="AO44" s="2"/>
      <c r="AQ44" s="2"/>
      <c r="AR44" s="7"/>
      <c r="AS44" s="2"/>
      <c r="AU44" s="2"/>
    </row>
    <row r="45" spans="8:47" x14ac:dyDescent="0.2"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I45" s="2"/>
      <c r="AJ45" s="2"/>
      <c r="AK45" s="2"/>
      <c r="AM45" s="2"/>
      <c r="AN45" s="2"/>
      <c r="AO45" s="2"/>
      <c r="AQ45" s="2"/>
      <c r="AR45" s="7"/>
      <c r="AS45" s="2"/>
      <c r="AU45" s="2"/>
    </row>
    <row r="46" spans="8:47" x14ac:dyDescent="0.2"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I46" s="2"/>
      <c r="AJ46" s="2"/>
      <c r="AK46" s="2"/>
      <c r="AM46" s="2"/>
      <c r="AN46" s="2"/>
      <c r="AO46" s="2"/>
      <c r="AQ46" s="2"/>
      <c r="AR46" s="7"/>
      <c r="AS46" s="2"/>
      <c r="AU46" s="2"/>
    </row>
    <row r="47" spans="8:47" x14ac:dyDescent="0.2"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I47" s="2"/>
      <c r="AJ47" s="2"/>
      <c r="AK47" s="2"/>
      <c r="AM47" s="2"/>
      <c r="AN47" s="2"/>
      <c r="AO47" s="2"/>
      <c r="AQ47" s="2"/>
      <c r="AR47" s="7"/>
      <c r="AS47" s="2"/>
      <c r="AU47" s="2"/>
    </row>
    <row r="48" spans="8:47" x14ac:dyDescent="0.2"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I48" s="2"/>
      <c r="AJ48" s="2"/>
      <c r="AK48" s="2"/>
      <c r="AM48" s="2"/>
      <c r="AN48" s="2"/>
      <c r="AO48" s="2"/>
      <c r="AQ48" s="2"/>
      <c r="AR48" s="7"/>
      <c r="AS48" s="2"/>
      <c r="AU48" s="2"/>
    </row>
    <row r="49" spans="8:47" x14ac:dyDescent="0.2"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I49" s="2"/>
      <c r="AJ49" s="2"/>
      <c r="AK49" s="2"/>
      <c r="AM49" s="2"/>
      <c r="AN49" s="2"/>
      <c r="AO49" s="2"/>
      <c r="AQ49" s="2"/>
      <c r="AR49" s="7"/>
      <c r="AS49" s="2"/>
      <c r="AU49" s="2"/>
    </row>
    <row r="50" spans="8:47" x14ac:dyDescent="0.2"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I50" s="2"/>
      <c r="AJ50" s="2"/>
      <c r="AK50" s="2"/>
      <c r="AM50" s="2"/>
      <c r="AN50" s="2"/>
      <c r="AO50" s="2"/>
      <c r="AQ50" s="2"/>
      <c r="AR50" s="7"/>
      <c r="AS50" s="2"/>
      <c r="AU50" s="2"/>
    </row>
    <row r="51" spans="8:47" x14ac:dyDescent="0.2"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I51" s="2"/>
      <c r="AJ51" s="2"/>
      <c r="AK51" s="2"/>
      <c r="AM51" s="2"/>
      <c r="AN51" s="2"/>
      <c r="AO51" s="2"/>
      <c r="AQ51" s="2"/>
      <c r="AR51" s="7"/>
      <c r="AS51" s="2"/>
      <c r="AU51" s="2"/>
    </row>
    <row r="52" spans="8:47" x14ac:dyDescent="0.2"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I52" s="2"/>
      <c r="AJ52" s="2"/>
      <c r="AK52" s="2"/>
      <c r="AM52" s="2"/>
      <c r="AN52" s="2"/>
      <c r="AO52" s="2"/>
      <c r="AQ52" s="2"/>
      <c r="AR52" s="7"/>
      <c r="AS52" s="2"/>
      <c r="AU52" s="2"/>
    </row>
    <row r="53" spans="8:47" x14ac:dyDescent="0.2"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I53" s="2"/>
      <c r="AJ53" s="2"/>
      <c r="AK53" s="2"/>
      <c r="AM53" s="2"/>
      <c r="AN53" s="2"/>
      <c r="AO53" s="2"/>
      <c r="AQ53" s="2"/>
      <c r="AR53" s="7"/>
      <c r="AS53" s="2"/>
      <c r="AU53" s="2"/>
    </row>
    <row r="54" spans="8:47" x14ac:dyDescent="0.2"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I54" s="2"/>
      <c r="AJ54" s="2"/>
      <c r="AK54" s="2"/>
      <c r="AM54" s="2"/>
      <c r="AN54" s="2"/>
      <c r="AO54" s="2"/>
      <c r="AQ54" s="2"/>
      <c r="AR54" s="7"/>
      <c r="AS54" s="2"/>
      <c r="AU54" s="2"/>
    </row>
    <row r="55" spans="8:47" x14ac:dyDescent="0.2"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I55" s="2"/>
      <c r="AJ55" s="2"/>
      <c r="AK55" s="2"/>
      <c r="AM55" s="2"/>
      <c r="AN55" s="2"/>
      <c r="AO55" s="2"/>
      <c r="AQ55" s="2"/>
      <c r="AR55" s="7"/>
      <c r="AS55" s="2"/>
      <c r="AU55" s="2"/>
    </row>
    <row r="56" spans="8:47" x14ac:dyDescent="0.2"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I56" s="2"/>
      <c r="AJ56" s="2"/>
      <c r="AK56" s="2"/>
      <c r="AM56" s="2"/>
      <c r="AN56" s="2"/>
      <c r="AO56" s="2"/>
      <c r="AQ56" s="2"/>
      <c r="AR56" s="7"/>
      <c r="AS56" s="2"/>
      <c r="AU56" s="2"/>
    </row>
    <row r="57" spans="8:47" x14ac:dyDescent="0.2"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I57" s="2"/>
      <c r="AJ57" s="2"/>
      <c r="AK57" s="2"/>
      <c r="AM57" s="2"/>
      <c r="AN57" s="2"/>
      <c r="AO57" s="2"/>
      <c r="AQ57" s="2"/>
      <c r="AR57" s="7"/>
      <c r="AS57" s="2"/>
      <c r="AU57" s="2"/>
    </row>
    <row r="58" spans="8:47" x14ac:dyDescent="0.2"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I58" s="2"/>
      <c r="AJ58" s="2"/>
      <c r="AK58" s="2"/>
      <c r="AM58" s="2"/>
      <c r="AN58" s="2"/>
      <c r="AO58" s="2"/>
      <c r="AQ58" s="2"/>
      <c r="AR58" s="7"/>
      <c r="AS58" s="2"/>
      <c r="AU58" s="2"/>
    </row>
    <row r="59" spans="8:47" x14ac:dyDescent="0.2"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I59" s="2"/>
      <c r="AJ59" s="2"/>
      <c r="AK59" s="2"/>
      <c r="AM59" s="2"/>
      <c r="AN59" s="2"/>
      <c r="AO59" s="2"/>
      <c r="AQ59" s="2"/>
      <c r="AR59" s="7"/>
      <c r="AS59" s="2"/>
      <c r="AU59" s="2"/>
    </row>
    <row r="60" spans="8:47" x14ac:dyDescent="0.2"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I60" s="2"/>
      <c r="AJ60" s="2"/>
      <c r="AK60" s="2"/>
      <c r="AM60" s="2"/>
      <c r="AN60" s="2"/>
      <c r="AO60" s="2"/>
      <c r="AQ60" s="2"/>
      <c r="AR60" s="7"/>
      <c r="AS60" s="2"/>
      <c r="AU60" s="2"/>
    </row>
    <row r="61" spans="8:47" x14ac:dyDescent="0.2"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I61" s="2"/>
      <c r="AJ61" s="2"/>
      <c r="AK61" s="2"/>
      <c r="AM61" s="2"/>
      <c r="AN61" s="2"/>
      <c r="AO61" s="2"/>
      <c r="AQ61" s="2"/>
      <c r="AR61" s="7"/>
      <c r="AS61" s="2"/>
      <c r="AU61" s="2"/>
    </row>
    <row r="62" spans="8:47" x14ac:dyDescent="0.2"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I62" s="2"/>
      <c r="AJ62" s="2"/>
      <c r="AK62" s="2"/>
      <c r="AM62" s="2"/>
      <c r="AN62" s="2"/>
      <c r="AO62" s="2"/>
      <c r="AQ62" s="2"/>
      <c r="AR62" s="7"/>
      <c r="AS62" s="2"/>
      <c r="AU62" s="2"/>
    </row>
    <row r="63" spans="8:47" x14ac:dyDescent="0.2"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I63" s="2"/>
      <c r="AJ63" s="2"/>
      <c r="AK63" s="2"/>
      <c r="AM63" s="2"/>
      <c r="AN63" s="2"/>
      <c r="AO63" s="2"/>
      <c r="AQ63" s="2"/>
      <c r="AR63" s="7"/>
      <c r="AS63" s="2"/>
      <c r="AU63" s="2"/>
    </row>
    <row r="64" spans="8:47" x14ac:dyDescent="0.2"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I64" s="2"/>
      <c r="AJ64" s="2"/>
      <c r="AK64" s="2"/>
      <c r="AM64" s="2"/>
      <c r="AN64" s="2"/>
      <c r="AO64" s="2"/>
      <c r="AQ64" s="2"/>
      <c r="AR64" s="7"/>
      <c r="AS64" s="2"/>
      <c r="AU64" s="2"/>
    </row>
    <row r="65" spans="8:47" x14ac:dyDescent="0.2"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I65" s="2"/>
      <c r="AJ65" s="2"/>
      <c r="AK65" s="2"/>
      <c r="AM65" s="2"/>
      <c r="AN65" s="2"/>
      <c r="AO65" s="2"/>
      <c r="AQ65" s="2"/>
      <c r="AR65" s="7"/>
      <c r="AS65" s="2"/>
      <c r="AU65" s="2"/>
    </row>
    <row r="66" spans="8:47" x14ac:dyDescent="0.2"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I66" s="2"/>
      <c r="AJ66" s="2"/>
      <c r="AK66" s="2"/>
      <c r="AM66" s="2"/>
      <c r="AN66" s="2"/>
      <c r="AO66" s="2"/>
      <c r="AQ66" s="2"/>
      <c r="AR66" s="7"/>
      <c r="AS66" s="2"/>
      <c r="AU66" s="2"/>
    </row>
    <row r="67" spans="8:47" x14ac:dyDescent="0.2"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I67" s="2"/>
      <c r="AJ67" s="2"/>
      <c r="AK67" s="2"/>
      <c r="AM67" s="2"/>
      <c r="AN67" s="2"/>
      <c r="AO67" s="2"/>
      <c r="AQ67" s="2"/>
      <c r="AR67" s="7"/>
      <c r="AS67" s="2"/>
      <c r="AU67" s="2"/>
    </row>
    <row r="68" spans="8:47" x14ac:dyDescent="0.2"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I68" s="2"/>
      <c r="AJ68" s="2"/>
      <c r="AK68" s="2"/>
      <c r="AM68" s="2"/>
      <c r="AN68" s="2"/>
      <c r="AO68" s="2"/>
      <c r="AQ68" s="2"/>
      <c r="AR68" s="7"/>
      <c r="AS68" s="2"/>
      <c r="AU68" s="2"/>
    </row>
    <row r="69" spans="8:47" x14ac:dyDescent="0.2"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I69" s="2"/>
      <c r="AJ69" s="2"/>
      <c r="AK69" s="2"/>
      <c r="AM69" s="2"/>
      <c r="AN69" s="2"/>
      <c r="AO69" s="2"/>
      <c r="AQ69" s="2"/>
      <c r="AR69" s="7"/>
      <c r="AS69" s="2"/>
      <c r="AU69" s="2"/>
    </row>
    <row r="70" spans="8:47" x14ac:dyDescent="0.2"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I70" s="2"/>
      <c r="AJ70" s="2"/>
      <c r="AK70" s="2"/>
      <c r="AM70" s="2"/>
      <c r="AN70" s="2"/>
      <c r="AO70" s="2"/>
      <c r="AQ70" s="2"/>
      <c r="AR70" s="7"/>
      <c r="AS70" s="2"/>
      <c r="AU70" s="2"/>
    </row>
    <row r="71" spans="8:47" x14ac:dyDescent="0.2"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I71" s="2"/>
      <c r="AJ71" s="2"/>
      <c r="AK71" s="2"/>
      <c r="AM71" s="2"/>
      <c r="AN71" s="2"/>
      <c r="AO71" s="2"/>
      <c r="AQ71" s="2"/>
      <c r="AR71" s="7"/>
      <c r="AS71" s="2"/>
      <c r="AU71" s="2"/>
    </row>
    <row r="72" spans="8:47" x14ac:dyDescent="0.2"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I72" s="2"/>
      <c r="AJ72" s="2"/>
      <c r="AK72" s="2"/>
      <c r="AM72" s="2"/>
      <c r="AN72" s="2"/>
      <c r="AO72" s="2"/>
      <c r="AQ72" s="2"/>
      <c r="AR72" s="7"/>
      <c r="AS72" s="2"/>
      <c r="AU72" s="2"/>
    </row>
    <row r="73" spans="8:47" x14ac:dyDescent="0.2"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I73" s="2"/>
      <c r="AJ73" s="2"/>
      <c r="AK73" s="2"/>
      <c r="AM73" s="2"/>
      <c r="AN73" s="2"/>
      <c r="AO73" s="2"/>
      <c r="AQ73" s="2"/>
      <c r="AR73" s="7"/>
      <c r="AS73" s="2"/>
      <c r="AU73" s="2"/>
    </row>
    <row r="74" spans="8:47" x14ac:dyDescent="0.2"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I74" s="2"/>
      <c r="AJ74" s="2"/>
      <c r="AK74" s="2"/>
      <c r="AM74" s="2"/>
      <c r="AN74" s="2"/>
      <c r="AO74" s="2"/>
      <c r="AQ74" s="2"/>
      <c r="AR74" s="7"/>
      <c r="AS74" s="2"/>
      <c r="AU74" s="2"/>
    </row>
    <row r="75" spans="8:47" x14ac:dyDescent="0.2"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I75" s="2"/>
      <c r="AJ75" s="2"/>
      <c r="AK75" s="2"/>
      <c r="AM75" s="2"/>
      <c r="AN75" s="2"/>
      <c r="AO75" s="2"/>
      <c r="AQ75" s="2"/>
      <c r="AR75" s="7"/>
      <c r="AS75" s="2"/>
      <c r="AU75" s="2"/>
    </row>
    <row r="76" spans="8:47" x14ac:dyDescent="0.2"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I76" s="2"/>
      <c r="AJ76" s="2"/>
      <c r="AK76" s="2"/>
      <c r="AM76" s="2"/>
      <c r="AN76" s="2"/>
      <c r="AO76" s="2"/>
      <c r="AQ76" s="2"/>
      <c r="AR76" s="7"/>
      <c r="AS76" s="2"/>
      <c r="AU76" s="2"/>
    </row>
    <row r="77" spans="8:47" x14ac:dyDescent="0.2"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I77" s="2"/>
      <c r="AJ77" s="2"/>
      <c r="AK77" s="2"/>
      <c r="AM77" s="2"/>
      <c r="AN77" s="2"/>
      <c r="AO77" s="2"/>
      <c r="AQ77" s="2"/>
      <c r="AR77" s="7"/>
      <c r="AS77" s="2"/>
      <c r="AU77" s="2"/>
    </row>
    <row r="78" spans="8:47" x14ac:dyDescent="0.2"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I78" s="2"/>
      <c r="AJ78" s="2"/>
      <c r="AK78" s="2"/>
      <c r="AM78" s="2"/>
      <c r="AN78" s="2"/>
      <c r="AO78" s="2"/>
      <c r="AQ78" s="2"/>
      <c r="AR78" s="7"/>
      <c r="AS78" s="2"/>
      <c r="AU78" s="2"/>
    </row>
    <row r="79" spans="8:47" x14ac:dyDescent="0.2"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I79" s="2"/>
      <c r="AJ79" s="2"/>
      <c r="AK79" s="2"/>
      <c r="AM79" s="2"/>
      <c r="AN79" s="2"/>
      <c r="AO79" s="2"/>
      <c r="AQ79" s="2"/>
      <c r="AR79" s="7"/>
      <c r="AS79" s="2"/>
      <c r="AU79" s="2"/>
    </row>
    <row r="80" spans="8:47" x14ac:dyDescent="0.2"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I80" s="2"/>
      <c r="AJ80" s="2"/>
      <c r="AK80" s="2"/>
      <c r="AM80" s="2"/>
      <c r="AN80" s="2"/>
      <c r="AO80" s="2"/>
      <c r="AQ80" s="2"/>
      <c r="AR80" s="7"/>
      <c r="AS80" s="2"/>
      <c r="AU80" s="2"/>
    </row>
    <row r="81" spans="8:47" x14ac:dyDescent="0.2"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I81" s="2"/>
      <c r="AJ81" s="2"/>
      <c r="AK81" s="2"/>
      <c r="AM81" s="2"/>
      <c r="AN81" s="2"/>
      <c r="AO81" s="2"/>
      <c r="AQ81" s="2"/>
      <c r="AR81" s="7"/>
      <c r="AS81" s="2"/>
      <c r="AU81" s="2"/>
    </row>
    <row r="82" spans="8:47" x14ac:dyDescent="0.2"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I82" s="2"/>
      <c r="AJ82" s="2"/>
      <c r="AK82" s="2"/>
      <c r="AM82" s="2"/>
      <c r="AN82" s="2"/>
      <c r="AO82" s="2"/>
      <c r="AQ82" s="2"/>
      <c r="AR82" s="7"/>
      <c r="AS82" s="2"/>
      <c r="AU82" s="2"/>
    </row>
    <row r="83" spans="8:47" x14ac:dyDescent="0.2"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I83" s="2"/>
      <c r="AJ83" s="2"/>
      <c r="AK83" s="2"/>
      <c r="AM83" s="2"/>
      <c r="AN83" s="2"/>
      <c r="AO83" s="2"/>
      <c r="AQ83" s="2"/>
      <c r="AR83" s="7"/>
      <c r="AS83" s="2"/>
      <c r="AU83" s="2"/>
    </row>
    <row r="84" spans="8:47" x14ac:dyDescent="0.2"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I84" s="2"/>
      <c r="AJ84" s="2"/>
      <c r="AK84" s="2"/>
      <c r="AM84" s="2"/>
      <c r="AN84" s="2"/>
      <c r="AO84" s="2"/>
      <c r="AQ84" s="2"/>
      <c r="AR84" s="7"/>
      <c r="AS84" s="2"/>
      <c r="AU84" s="2"/>
    </row>
    <row r="85" spans="8:47" x14ac:dyDescent="0.2"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I85" s="2"/>
      <c r="AJ85" s="2"/>
      <c r="AK85" s="2"/>
      <c r="AM85" s="2"/>
      <c r="AN85" s="2"/>
      <c r="AO85" s="2"/>
      <c r="AQ85" s="2"/>
      <c r="AR85" s="7"/>
      <c r="AS85" s="2"/>
      <c r="AU85" s="2"/>
    </row>
    <row r="86" spans="8:47" x14ac:dyDescent="0.2"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I86" s="2"/>
      <c r="AJ86" s="2"/>
      <c r="AK86" s="2"/>
      <c r="AM86" s="2"/>
      <c r="AN86" s="2"/>
      <c r="AO86" s="2"/>
      <c r="AQ86" s="2"/>
      <c r="AR86" s="7"/>
      <c r="AS86" s="2"/>
      <c r="AU86" s="2"/>
    </row>
    <row r="87" spans="8:47" x14ac:dyDescent="0.2"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I87" s="2"/>
      <c r="AJ87" s="2"/>
      <c r="AK87" s="2"/>
      <c r="AM87" s="2"/>
      <c r="AN87" s="2"/>
      <c r="AO87" s="2"/>
      <c r="AQ87" s="2"/>
      <c r="AR87" s="7"/>
      <c r="AS87" s="2"/>
      <c r="AU87" s="2"/>
    </row>
    <row r="88" spans="8:47" x14ac:dyDescent="0.2"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I88" s="2"/>
      <c r="AJ88" s="2"/>
      <c r="AK88" s="2"/>
      <c r="AM88" s="2"/>
      <c r="AN88" s="2"/>
      <c r="AO88" s="2"/>
      <c r="AQ88" s="2"/>
      <c r="AR88" s="7"/>
      <c r="AS88" s="2"/>
      <c r="AU88" s="2"/>
    </row>
    <row r="89" spans="8:47" x14ac:dyDescent="0.2"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I89" s="2"/>
      <c r="AJ89" s="2"/>
      <c r="AK89" s="2"/>
      <c r="AM89" s="2"/>
      <c r="AN89" s="2"/>
      <c r="AO89" s="2"/>
      <c r="AQ89" s="2"/>
      <c r="AR89" s="7"/>
      <c r="AS89" s="2"/>
      <c r="AU89" s="2"/>
    </row>
    <row r="90" spans="8:47" x14ac:dyDescent="0.2"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I90" s="2"/>
      <c r="AJ90" s="2"/>
      <c r="AK90" s="2"/>
      <c r="AM90" s="2"/>
      <c r="AN90" s="2"/>
      <c r="AO90" s="2"/>
      <c r="AQ90" s="2"/>
      <c r="AR90" s="7"/>
      <c r="AS90" s="2"/>
      <c r="AU90" s="2"/>
    </row>
    <row r="91" spans="8:47" x14ac:dyDescent="0.2"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I91" s="2"/>
      <c r="AJ91" s="2"/>
      <c r="AK91" s="2"/>
      <c r="AM91" s="2"/>
      <c r="AN91" s="2"/>
      <c r="AO91" s="2"/>
      <c r="AQ91" s="2"/>
      <c r="AR91" s="7"/>
      <c r="AS91" s="2"/>
      <c r="AU91" s="2"/>
    </row>
    <row r="92" spans="8:47" x14ac:dyDescent="0.2"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I92" s="2"/>
      <c r="AJ92" s="2"/>
      <c r="AK92" s="2"/>
      <c r="AM92" s="2"/>
      <c r="AN92" s="2"/>
      <c r="AO92" s="2"/>
      <c r="AQ92" s="2"/>
      <c r="AR92" s="7"/>
      <c r="AS92" s="2"/>
      <c r="AU92" s="2"/>
    </row>
    <row r="93" spans="8:47" x14ac:dyDescent="0.2"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I93" s="2"/>
      <c r="AJ93" s="2"/>
      <c r="AK93" s="2"/>
      <c r="AM93" s="2"/>
      <c r="AN93" s="2"/>
      <c r="AO93" s="2"/>
      <c r="AQ93" s="2"/>
      <c r="AR93" s="7"/>
      <c r="AS93" s="2"/>
      <c r="AU93" s="2"/>
    </row>
    <row r="94" spans="8:47" x14ac:dyDescent="0.2"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I94" s="2"/>
      <c r="AJ94" s="2"/>
      <c r="AK94" s="2"/>
      <c r="AM94" s="2"/>
      <c r="AN94" s="2"/>
      <c r="AO94" s="2"/>
      <c r="AQ94" s="2"/>
      <c r="AR94" s="7"/>
      <c r="AS94" s="2"/>
      <c r="AU94" s="2"/>
    </row>
    <row r="95" spans="8:47" x14ac:dyDescent="0.2"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I95" s="2"/>
      <c r="AJ95" s="2"/>
      <c r="AK95" s="2"/>
      <c r="AM95" s="2"/>
      <c r="AN95" s="2"/>
      <c r="AO95" s="2"/>
      <c r="AQ95" s="2"/>
      <c r="AR95" s="7"/>
      <c r="AS95" s="2"/>
      <c r="AU95" s="2"/>
    </row>
    <row r="96" spans="8:47" x14ac:dyDescent="0.2"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I96" s="2"/>
      <c r="AJ96" s="2"/>
      <c r="AK96" s="2"/>
      <c r="AM96" s="2"/>
      <c r="AN96" s="2"/>
      <c r="AO96" s="2"/>
      <c r="AQ96" s="2"/>
      <c r="AR96" s="7"/>
      <c r="AS96" s="2"/>
      <c r="AU96" s="2"/>
    </row>
    <row r="97" spans="8:47" x14ac:dyDescent="0.2"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I97" s="2"/>
      <c r="AJ97" s="2"/>
      <c r="AK97" s="2"/>
      <c r="AM97" s="2"/>
      <c r="AN97" s="2"/>
      <c r="AO97" s="2"/>
      <c r="AQ97" s="2"/>
      <c r="AR97" s="7"/>
      <c r="AS97" s="2"/>
      <c r="AU97" s="2"/>
    </row>
    <row r="98" spans="8:47" x14ac:dyDescent="0.2"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I98" s="2"/>
      <c r="AJ98" s="2"/>
      <c r="AK98" s="2"/>
      <c r="AM98" s="2"/>
      <c r="AN98" s="2"/>
      <c r="AO98" s="2"/>
      <c r="AQ98" s="2"/>
      <c r="AR98" s="7"/>
      <c r="AS98" s="2"/>
      <c r="AU98" s="2"/>
    </row>
    <row r="99" spans="8:47" x14ac:dyDescent="0.2"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I99" s="2"/>
      <c r="AJ99" s="2"/>
      <c r="AK99" s="2"/>
      <c r="AM99" s="2"/>
      <c r="AN99" s="2"/>
      <c r="AO99" s="2"/>
      <c r="AQ99" s="2"/>
      <c r="AR99" s="7"/>
      <c r="AS99" s="2"/>
      <c r="AU99" s="2"/>
    </row>
    <row r="100" spans="8:47" x14ac:dyDescent="0.2"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I100" s="2"/>
      <c r="AJ100" s="2"/>
      <c r="AK100" s="2"/>
      <c r="AM100" s="2"/>
      <c r="AN100" s="2"/>
      <c r="AO100" s="2"/>
      <c r="AQ100" s="2"/>
      <c r="AR100" s="7"/>
      <c r="AS100" s="2"/>
      <c r="AU100" s="2"/>
    </row>
    <row r="101" spans="8:47" x14ac:dyDescent="0.2"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I101" s="2"/>
      <c r="AJ101" s="2"/>
      <c r="AK101" s="2"/>
      <c r="AM101" s="2"/>
      <c r="AN101" s="2"/>
      <c r="AO101" s="2"/>
      <c r="AQ101" s="2"/>
      <c r="AR101" s="7"/>
      <c r="AS101" s="2"/>
      <c r="AU101" s="2"/>
    </row>
    <row r="102" spans="8:47" x14ac:dyDescent="0.2"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I102" s="2"/>
      <c r="AJ102" s="2"/>
      <c r="AK102" s="2"/>
      <c r="AM102" s="2"/>
      <c r="AN102" s="2"/>
      <c r="AO102" s="2"/>
      <c r="AQ102" s="2"/>
      <c r="AR102" s="7"/>
      <c r="AS102" s="2"/>
      <c r="AU102" s="2"/>
    </row>
    <row r="103" spans="8:47" x14ac:dyDescent="0.2"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I103" s="2"/>
      <c r="AJ103" s="2"/>
      <c r="AK103" s="2"/>
      <c r="AM103" s="2"/>
      <c r="AN103" s="2"/>
      <c r="AO103" s="2"/>
      <c r="AQ103" s="2"/>
      <c r="AR103" s="7"/>
      <c r="AS103" s="2"/>
      <c r="AU103" s="2"/>
    </row>
    <row r="104" spans="8:47" x14ac:dyDescent="0.2"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I104" s="2"/>
      <c r="AJ104" s="2"/>
      <c r="AK104" s="2"/>
      <c r="AM104" s="2"/>
      <c r="AN104" s="2"/>
      <c r="AO104" s="2"/>
      <c r="AQ104" s="2"/>
      <c r="AR104" s="7"/>
      <c r="AS104" s="2"/>
      <c r="AU104" s="2"/>
    </row>
    <row r="105" spans="8:47" x14ac:dyDescent="0.2"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I105" s="2"/>
      <c r="AJ105" s="2"/>
      <c r="AK105" s="2"/>
      <c r="AM105" s="2"/>
      <c r="AN105" s="2"/>
      <c r="AO105" s="2"/>
      <c r="AQ105" s="2"/>
      <c r="AR105" s="7"/>
      <c r="AS105" s="2"/>
      <c r="AU105" s="2"/>
    </row>
    <row r="106" spans="8:47" x14ac:dyDescent="0.2"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I106" s="2"/>
      <c r="AJ106" s="2"/>
      <c r="AK106" s="2"/>
      <c r="AM106" s="2"/>
      <c r="AN106" s="2"/>
      <c r="AO106" s="2"/>
      <c r="AQ106" s="2"/>
      <c r="AR106" s="7"/>
      <c r="AS106" s="2"/>
      <c r="AU106" s="2"/>
    </row>
    <row r="107" spans="8:47" x14ac:dyDescent="0.2"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I107" s="2"/>
      <c r="AJ107" s="2"/>
      <c r="AK107" s="2"/>
      <c r="AM107" s="2"/>
      <c r="AN107" s="2"/>
      <c r="AO107" s="2"/>
      <c r="AQ107" s="2"/>
      <c r="AR107" s="7"/>
      <c r="AS107" s="2"/>
      <c r="AU107" s="2"/>
    </row>
    <row r="108" spans="8:47" x14ac:dyDescent="0.2"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I108" s="2"/>
      <c r="AJ108" s="2"/>
      <c r="AK108" s="2"/>
      <c r="AM108" s="2"/>
      <c r="AN108" s="2"/>
      <c r="AO108" s="2"/>
      <c r="AQ108" s="2"/>
      <c r="AR108" s="7"/>
      <c r="AS108" s="2"/>
      <c r="AU108" s="2"/>
    </row>
    <row r="109" spans="8:47" x14ac:dyDescent="0.2"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I109" s="2"/>
      <c r="AJ109" s="2"/>
      <c r="AK109" s="2"/>
      <c r="AM109" s="2"/>
      <c r="AN109" s="2"/>
      <c r="AO109" s="2"/>
      <c r="AQ109" s="2"/>
      <c r="AR109" s="7"/>
      <c r="AS109" s="2"/>
      <c r="AU109" s="2"/>
    </row>
    <row r="110" spans="8:47" x14ac:dyDescent="0.2"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I110" s="2"/>
      <c r="AJ110" s="2"/>
      <c r="AK110" s="2"/>
      <c r="AM110" s="2"/>
      <c r="AN110" s="2"/>
      <c r="AO110" s="2"/>
      <c r="AQ110" s="2"/>
      <c r="AR110" s="7"/>
      <c r="AS110" s="2"/>
      <c r="AU110" s="2"/>
    </row>
    <row r="111" spans="8:47" x14ac:dyDescent="0.2"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I111" s="2"/>
      <c r="AJ111" s="2"/>
      <c r="AK111" s="2"/>
      <c r="AM111" s="2"/>
      <c r="AN111" s="2"/>
      <c r="AO111" s="2"/>
      <c r="AQ111" s="2"/>
      <c r="AR111" s="7"/>
      <c r="AS111" s="2"/>
      <c r="AU111" s="2"/>
    </row>
    <row r="112" spans="8:47" x14ac:dyDescent="0.2"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I112" s="2"/>
      <c r="AJ112" s="2"/>
      <c r="AK112" s="2"/>
      <c r="AM112" s="2"/>
      <c r="AN112" s="2"/>
      <c r="AO112" s="2"/>
      <c r="AQ112" s="2"/>
      <c r="AR112" s="7"/>
      <c r="AS112" s="2"/>
      <c r="AU112" s="2"/>
    </row>
    <row r="113" spans="8:47" x14ac:dyDescent="0.2"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I113" s="2"/>
      <c r="AJ113" s="2"/>
      <c r="AK113" s="2"/>
      <c r="AM113" s="2"/>
      <c r="AN113" s="2"/>
      <c r="AO113" s="2"/>
      <c r="AQ113" s="2"/>
      <c r="AR113" s="7"/>
      <c r="AS113" s="2"/>
      <c r="AU113" s="2"/>
    </row>
    <row r="114" spans="8:47" x14ac:dyDescent="0.2"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I114" s="2"/>
      <c r="AJ114" s="2"/>
      <c r="AK114" s="2"/>
      <c r="AM114" s="2"/>
      <c r="AN114" s="2"/>
      <c r="AO114" s="2"/>
      <c r="AQ114" s="2"/>
      <c r="AR114" s="7"/>
      <c r="AS114" s="2"/>
      <c r="AU114" s="2"/>
    </row>
    <row r="115" spans="8:47" x14ac:dyDescent="0.2"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I115" s="2"/>
      <c r="AJ115" s="2"/>
      <c r="AK115" s="2"/>
      <c r="AM115" s="2"/>
      <c r="AN115" s="2"/>
      <c r="AO115" s="2"/>
      <c r="AQ115" s="2"/>
      <c r="AR115" s="7"/>
      <c r="AS115" s="2"/>
      <c r="AU115" s="2"/>
    </row>
    <row r="116" spans="8:47" x14ac:dyDescent="0.2"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I116" s="2"/>
      <c r="AJ116" s="2"/>
      <c r="AK116" s="2"/>
      <c r="AM116" s="2"/>
      <c r="AN116" s="2"/>
      <c r="AO116" s="2"/>
      <c r="AQ116" s="2"/>
      <c r="AR116" s="7"/>
      <c r="AS116" s="2"/>
      <c r="AU116" s="2"/>
    </row>
    <row r="117" spans="8:47" x14ac:dyDescent="0.2"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I117" s="2"/>
      <c r="AJ117" s="2"/>
      <c r="AK117" s="2"/>
      <c r="AM117" s="2"/>
      <c r="AN117" s="2"/>
      <c r="AO117" s="2"/>
      <c r="AQ117" s="2"/>
      <c r="AR117" s="7"/>
      <c r="AS117" s="2"/>
      <c r="AU117" s="2"/>
    </row>
    <row r="118" spans="8:47" x14ac:dyDescent="0.2"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I118" s="2"/>
      <c r="AJ118" s="2"/>
      <c r="AK118" s="2"/>
      <c r="AM118" s="2"/>
      <c r="AN118" s="2"/>
      <c r="AO118" s="2"/>
      <c r="AQ118" s="2"/>
      <c r="AR118" s="7"/>
      <c r="AS118" s="2"/>
      <c r="AU118" s="2"/>
    </row>
    <row r="119" spans="8:47" x14ac:dyDescent="0.2"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I119" s="2"/>
      <c r="AJ119" s="2"/>
      <c r="AK119" s="2"/>
      <c r="AM119" s="2"/>
      <c r="AN119" s="2"/>
      <c r="AO119" s="2"/>
      <c r="AQ119" s="2"/>
      <c r="AR119" s="7"/>
      <c r="AS119" s="2"/>
      <c r="AU119" s="2"/>
    </row>
    <row r="120" spans="8:47" x14ac:dyDescent="0.2"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I120" s="2"/>
      <c r="AJ120" s="2"/>
      <c r="AK120" s="2"/>
      <c r="AM120" s="2"/>
      <c r="AN120" s="2"/>
      <c r="AO120" s="2"/>
      <c r="AQ120" s="2"/>
      <c r="AR120" s="7"/>
      <c r="AS120" s="2"/>
      <c r="AU120" s="2"/>
    </row>
    <row r="121" spans="8:47" x14ac:dyDescent="0.2"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I121" s="2"/>
      <c r="AJ121" s="2"/>
      <c r="AK121" s="2"/>
      <c r="AM121" s="2"/>
      <c r="AN121" s="2"/>
      <c r="AO121" s="2"/>
      <c r="AQ121" s="2"/>
      <c r="AR121" s="7"/>
      <c r="AS121" s="2"/>
      <c r="AU121" s="2"/>
    </row>
    <row r="122" spans="8:47" x14ac:dyDescent="0.2"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I122" s="2"/>
      <c r="AJ122" s="2"/>
      <c r="AK122" s="2"/>
      <c r="AM122" s="2"/>
      <c r="AN122" s="2"/>
      <c r="AO122" s="2"/>
      <c r="AQ122" s="2"/>
      <c r="AR122" s="7"/>
      <c r="AS122" s="2"/>
      <c r="AU122" s="2"/>
    </row>
    <row r="123" spans="8:47" x14ac:dyDescent="0.2"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I123" s="2"/>
      <c r="AJ123" s="2"/>
      <c r="AK123" s="2"/>
      <c r="AM123" s="2"/>
      <c r="AN123" s="2"/>
      <c r="AO123" s="2"/>
      <c r="AQ123" s="2"/>
      <c r="AR123" s="7"/>
      <c r="AS123" s="2"/>
      <c r="AU123" s="2"/>
    </row>
    <row r="124" spans="8:47" x14ac:dyDescent="0.2"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I124" s="2"/>
      <c r="AJ124" s="2"/>
      <c r="AK124" s="2"/>
      <c r="AM124" s="2"/>
      <c r="AN124" s="2"/>
      <c r="AO124" s="2"/>
      <c r="AQ124" s="2"/>
      <c r="AR124" s="7"/>
      <c r="AS124" s="2"/>
      <c r="AU124" s="2"/>
    </row>
    <row r="125" spans="8:47" x14ac:dyDescent="0.2"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I125" s="2"/>
      <c r="AJ125" s="2"/>
      <c r="AK125" s="2"/>
      <c r="AM125" s="2"/>
      <c r="AN125" s="2"/>
      <c r="AO125" s="2"/>
      <c r="AQ125" s="2"/>
      <c r="AR125" s="7"/>
      <c r="AS125" s="2"/>
      <c r="AU125" s="2"/>
    </row>
    <row r="126" spans="8:47" x14ac:dyDescent="0.2"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I126" s="2"/>
      <c r="AJ126" s="2"/>
      <c r="AK126" s="2"/>
      <c r="AM126" s="2"/>
      <c r="AN126" s="2"/>
      <c r="AO126" s="2"/>
      <c r="AQ126" s="2"/>
      <c r="AR126" s="7"/>
      <c r="AS126" s="2"/>
      <c r="AU126" s="2"/>
    </row>
    <row r="127" spans="8:47" x14ac:dyDescent="0.2"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I127" s="2"/>
      <c r="AJ127" s="2"/>
      <c r="AK127" s="2"/>
      <c r="AM127" s="2"/>
      <c r="AN127" s="2"/>
      <c r="AO127" s="2"/>
      <c r="AQ127" s="2"/>
      <c r="AR127" s="7"/>
      <c r="AS127" s="2"/>
      <c r="AU127" s="2"/>
    </row>
    <row r="128" spans="8:47" x14ac:dyDescent="0.2"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I128" s="2"/>
      <c r="AJ128" s="2"/>
      <c r="AK128" s="2"/>
      <c r="AM128" s="2"/>
      <c r="AN128" s="2"/>
      <c r="AO128" s="2"/>
      <c r="AQ128" s="2"/>
      <c r="AR128" s="7"/>
      <c r="AS128" s="2"/>
      <c r="AU128" s="2"/>
    </row>
    <row r="129" spans="8:47" x14ac:dyDescent="0.2"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I129" s="2"/>
      <c r="AJ129" s="2"/>
      <c r="AK129" s="2"/>
      <c r="AM129" s="2"/>
      <c r="AN129" s="2"/>
      <c r="AO129" s="2"/>
      <c r="AQ129" s="2"/>
      <c r="AR129" s="7"/>
      <c r="AS129" s="2"/>
      <c r="AU129" s="2"/>
    </row>
    <row r="130" spans="8:47" x14ac:dyDescent="0.2"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I130" s="2"/>
      <c r="AJ130" s="2"/>
      <c r="AK130" s="2"/>
      <c r="AM130" s="2"/>
      <c r="AN130" s="2"/>
      <c r="AO130" s="2"/>
      <c r="AQ130" s="2"/>
      <c r="AR130" s="7"/>
      <c r="AS130" s="2"/>
      <c r="AU130" s="2"/>
    </row>
    <row r="131" spans="8:47" x14ac:dyDescent="0.2"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I131" s="2"/>
      <c r="AJ131" s="2"/>
      <c r="AK131" s="2"/>
      <c r="AM131" s="2"/>
      <c r="AN131" s="2"/>
      <c r="AO131" s="2"/>
      <c r="AQ131" s="2"/>
      <c r="AR131" s="7"/>
      <c r="AS131" s="2"/>
      <c r="AU131" s="2"/>
    </row>
    <row r="132" spans="8:47" x14ac:dyDescent="0.2"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I132" s="2"/>
      <c r="AJ132" s="2"/>
      <c r="AK132" s="2"/>
      <c r="AM132" s="2"/>
      <c r="AN132" s="2"/>
      <c r="AO132" s="2"/>
      <c r="AQ132" s="2"/>
      <c r="AR132" s="7"/>
      <c r="AS132" s="2"/>
      <c r="AU132" s="2"/>
    </row>
    <row r="133" spans="8:47" x14ac:dyDescent="0.2"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I133" s="2"/>
      <c r="AJ133" s="2"/>
      <c r="AK133" s="2"/>
      <c r="AM133" s="2"/>
      <c r="AN133" s="2"/>
      <c r="AO133" s="2"/>
      <c r="AQ133" s="2"/>
      <c r="AR133" s="7"/>
      <c r="AS133" s="2"/>
      <c r="AU133" s="2"/>
    </row>
    <row r="134" spans="8:47" x14ac:dyDescent="0.2"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I134" s="2"/>
      <c r="AJ134" s="2"/>
      <c r="AK134" s="2"/>
      <c r="AM134" s="2"/>
      <c r="AN134" s="2"/>
      <c r="AO134" s="2"/>
      <c r="AQ134" s="2"/>
      <c r="AR134" s="7"/>
      <c r="AS134" s="2"/>
      <c r="AU134" s="2"/>
    </row>
    <row r="135" spans="8:47" x14ac:dyDescent="0.2"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I135" s="2"/>
      <c r="AJ135" s="2"/>
      <c r="AK135" s="2"/>
      <c r="AM135" s="2"/>
      <c r="AN135" s="2"/>
      <c r="AO135" s="2"/>
      <c r="AQ135" s="2"/>
      <c r="AR135" s="7"/>
      <c r="AS135" s="2"/>
      <c r="AU135" s="2"/>
    </row>
    <row r="136" spans="8:47" x14ac:dyDescent="0.2"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I136" s="2"/>
      <c r="AJ136" s="2"/>
      <c r="AK136" s="2"/>
      <c r="AM136" s="2"/>
      <c r="AN136" s="2"/>
      <c r="AO136" s="2"/>
      <c r="AQ136" s="2"/>
      <c r="AR136" s="7"/>
      <c r="AS136" s="2"/>
      <c r="AU136" s="2"/>
    </row>
    <row r="137" spans="8:47" x14ac:dyDescent="0.2"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I137" s="2"/>
      <c r="AJ137" s="2"/>
      <c r="AK137" s="2"/>
      <c r="AM137" s="2"/>
      <c r="AN137" s="2"/>
      <c r="AO137" s="2"/>
      <c r="AQ137" s="2"/>
      <c r="AR137" s="7"/>
      <c r="AS137" s="2"/>
      <c r="AU137" s="2"/>
    </row>
    <row r="138" spans="8:47" x14ac:dyDescent="0.2"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I138" s="2"/>
      <c r="AJ138" s="2"/>
      <c r="AK138" s="2"/>
      <c r="AM138" s="2"/>
      <c r="AN138" s="2"/>
      <c r="AO138" s="2"/>
      <c r="AQ138" s="2"/>
      <c r="AR138" s="7"/>
      <c r="AS138" s="2"/>
      <c r="AU138" s="2"/>
    </row>
    <row r="139" spans="8:47" x14ac:dyDescent="0.2"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I139" s="2"/>
      <c r="AJ139" s="2"/>
      <c r="AK139" s="2"/>
      <c r="AM139" s="2"/>
      <c r="AN139" s="2"/>
      <c r="AO139" s="2"/>
      <c r="AQ139" s="2"/>
      <c r="AR139" s="7"/>
      <c r="AS139" s="2"/>
      <c r="AU139" s="2"/>
    </row>
    <row r="140" spans="8:47" x14ac:dyDescent="0.2"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I140" s="2"/>
      <c r="AJ140" s="2"/>
      <c r="AK140" s="2"/>
      <c r="AM140" s="2"/>
      <c r="AN140" s="2"/>
      <c r="AO140" s="2"/>
      <c r="AQ140" s="2"/>
      <c r="AR140" s="7"/>
      <c r="AS140" s="2"/>
      <c r="AU140" s="2"/>
    </row>
    <row r="141" spans="8:47" x14ac:dyDescent="0.2"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I141" s="2"/>
      <c r="AJ141" s="2"/>
      <c r="AK141" s="2"/>
      <c r="AM141" s="2"/>
      <c r="AN141" s="2"/>
      <c r="AO141" s="2"/>
      <c r="AQ141" s="2"/>
      <c r="AR141" s="7"/>
      <c r="AS141" s="2"/>
      <c r="AU141" s="2"/>
    </row>
    <row r="142" spans="8:47" x14ac:dyDescent="0.2"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I142" s="2"/>
      <c r="AJ142" s="2"/>
      <c r="AK142" s="2"/>
      <c r="AM142" s="2"/>
      <c r="AN142" s="2"/>
      <c r="AO142" s="2"/>
      <c r="AQ142" s="2"/>
      <c r="AR142" s="7"/>
      <c r="AS142" s="2"/>
      <c r="AU142" s="2"/>
    </row>
    <row r="143" spans="8:47" x14ac:dyDescent="0.2"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I143" s="2"/>
      <c r="AJ143" s="2"/>
      <c r="AK143" s="2"/>
      <c r="AM143" s="2"/>
      <c r="AN143" s="2"/>
      <c r="AO143" s="2"/>
      <c r="AQ143" s="2"/>
      <c r="AR143" s="7"/>
      <c r="AS143" s="2"/>
      <c r="AU143" s="2"/>
    </row>
    <row r="144" spans="8:47" x14ac:dyDescent="0.2"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I144" s="2"/>
      <c r="AJ144" s="2"/>
      <c r="AK144" s="2"/>
      <c r="AM144" s="2"/>
      <c r="AN144" s="2"/>
      <c r="AO144" s="2"/>
      <c r="AQ144" s="2"/>
      <c r="AR144" s="7"/>
      <c r="AS144" s="2"/>
      <c r="AU144" s="2"/>
    </row>
    <row r="145" spans="8:47" x14ac:dyDescent="0.2"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I145" s="2"/>
      <c r="AJ145" s="2"/>
      <c r="AK145" s="2"/>
      <c r="AM145" s="2"/>
      <c r="AN145" s="2"/>
      <c r="AO145" s="2"/>
      <c r="AQ145" s="2"/>
      <c r="AR145" s="7"/>
      <c r="AS145" s="2"/>
      <c r="AU145" s="2"/>
    </row>
    <row r="146" spans="8:47" x14ac:dyDescent="0.2"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I146" s="2"/>
      <c r="AJ146" s="2"/>
      <c r="AK146" s="2"/>
      <c r="AM146" s="2"/>
      <c r="AN146" s="2"/>
      <c r="AO146" s="2"/>
      <c r="AQ146" s="2"/>
      <c r="AR146" s="7"/>
      <c r="AS146" s="2"/>
      <c r="AU146" s="2"/>
    </row>
    <row r="147" spans="8:47" x14ac:dyDescent="0.2"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I147" s="2"/>
      <c r="AJ147" s="2"/>
      <c r="AK147" s="2"/>
      <c r="AM147" s="2"/>
      <c r="AN147" s="2"/>
      <c r="AO147" s="2"/>
      <c r="AQ147" s="2"/>
      <c r="AR147" s="7"/>
      <c r="AS147" s="2"/>
      <c r="AU147" s="2"/>
    </row>
    <row r="148" spans="8:47" x14ac:dyDescent="0.2"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I148" s="2"/>
      <c r="AJ148" s="2"/>
      <c r="AK148" s="2"/>
      <c r="AM148" s="2"/>
      <c r="AN148" s="2"/>
      <c r="AO148" s="2"/>
      <c r="AQ148" s="2"/>
      <c r="AR148" s="7"/>
      <c r="AS148" s="2"/>
      <c r="AU148" s="2"/>
    </row>
    <row r="149" spans="8:47" x14ac:dyDescent="0.2"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I149" s="2"/>
      <c r="AJ149" s="2"/>
      <c r="AK149" s="2"/>
      <c r="AM149" s="2"/>
      <c r="AN149" s="2"/>
      <c r="AO149" s="2"/>
      <c r="AQ149" s="2"/>
      <c r="AR149" s="7"/>
      <c r="AS149" s="2"/>
      <c r="AU149" s="2"/>
    </row>
    <row r="150" spans="8:47" x14ac:dyDescent="0.2"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I150" s="2"/>
      <c r="AJ150" s="2"/>
      <c r="AK150" s="2"/>
      <c r="AM150" s="2"/>
      <c r="AN150" s="2"/>
      <c r="AO150" s="2"/>
      <c r="AQ150" s="2"/>
      <c r="AR150" s="7"/>
      <c r="AS150" s="2"/>
      <c r="AU150" s="2"/>
    </row>
    <row r="151" spans="8:47" x14ac:dyDescent="0.2"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I151" s="2"/>
      <c r="AJ151" s="2"/>
      <c r="AK151" s="2"/>
      <c r="AM151" s="2"/>
      <c r="AN151" s="2"/>
      <c r="AO151" s="2"/>
      <c r="AQ151" s="2"/>
      <c r="AR151" s="7"/>
      <c r="AS151" s="2"/>
      <c r="AU151" s="2"/>
    </row>
    <row r="152" spans="8:47" x14ac:dyDescent="0.2"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I152" s="2"/>
      <c r="AJ152" s="2"/>
      <c r="AK152" s="2"/>
      <c r="AM152" s="2"/>
      <c r="AN152" s="2"/>
      <c r="AO152" s="2"/>
      <c r="AQ152" s="2"/>
      <c r="AR152" s="7"/>
      <c r="AS152" s="2"/>
      <c r="AU152" s="2"/>
    </row>
    <row r="153" spans="8:47" x14ac:dyDescent="0.2"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I153" s="2"/>
      <c r="AJ153" s="2"/>
      <c r="AK153" s="2"/>
      <c r="AM153" s="2"/>
      <c r="AN153" s="2"/>
      <c r="AO153" s="2"/>
      <c r="AQ153" s="2"/>
      <c r="AR153" s="7"/>
      <c r="AS153" s="2"/>
      <c r="AU153" s="2"/>
    </row>
    <row r="154" spans="8:47" x14ac:dyDescent="0.2"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I154" s="2"/>
      <c r="AJ154" s="2"/>
      <c r="AK154" s="2"/>
      <c r="AM154" s="2"/>
      <c r="AN154" s="2"/>
      <c r="AO154" s="2"/>
      <c r="AQ154" s="2"/>
      <c r="AR154" s="7"/>
      <c r="AS154" s="2"/>
      <c r="AU154" s="2"/>
    </row>
    <row r="155" spans="8:47" x14ac:dyDescent="0.2"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I155" s="2"/>
      <c r="AJ155" s="2"/>
      <c r="AK155" s="2"/>
      <c r="AM155" s="2"/>
      <c r="AN155" s="2"/>
      <c r="AO155" s="2"/>
      <c r="AQ155" s="2"/>
      <c r="AR155" s="7"/>
      <c r="AS155" s="2"/>
      <c r="AU155" s="2"/>
    </row>
    <row r="156" spans="8:47" x14ac:dyDescent="0.2"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I156" s="2"/>
      <c r="AJ156" s="2"/>
      <c r="AK156" s="2"/>
      <c r="AM156" s="2"/>
      <c r="AN156" s="2"/>
      <c r="AO156" s="2"/>
      <c r="AQ156" s="2"/>
      <c r="AR156" s="7"/>
      <c r="AS156" s="2"/>
      <c r="AU156" s="2"/>
    </row>
  </sheetData>
  <printOptions horizontalCentered="1"/>
  <pageMargins left="0" right="0" top="0.75" bottom="0.5" header="0.5" footer="0.5"/>
  <pageSetup paperSize="5" scale="47" fitToHeight="2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1"/>
  <sheetViews>
    <sheetView workbookViewId="0">
      <selection sqref="A1:I26"/>
    </sheetView>
  </sheetViews>
  <sheetFormatPr defaultRowHeight="12.75" x14ac:dyDescent="0.2"/>
  <cols>
    <col min="2" max="2" width="1.7109375" customWidth="1"/>
    <col min="3" max="3" width="12.85546875" style="2" bestFit="1" customWidth="1"/>
    <col min="4" max="4" width="1.7109375" style="2" customWidth="1"/>
    <col min="5" max="5" width="9.140625" style="12"/>
    <col min="6" max="6" width="1.7109375" style="12" customWidth="1"/>
    <col min="7" max="7" width="15" bestFit="1" customWidth="1"/>
    <col min="8" max="8" width="1.7109375" customWidth="1"/>
    <col min="9" max="9" width="13.5703125" bestFit="1" customWidth="1"/>
  </cols>
  <sheetData>
    <row r="1" spans="1:9" ht="15.75" x14ac:dyDescent="0.25">
      <c r="A1" s="24" t="s">
        <v>29</v>
      </c>
      <c r="B1" s="24"/>
      <c r="C1" s="24"/>
      <c r="D1" s="24"/>
      <c r="E1" s="24"/>
      <c r="F1" s="24"/>
      <c r="G1" s="24"/>
      <c r="H1" s="24"/>
      <c r="I1" s="24"/>
    </row>
    <row r="3" spans="1:9" x14ac:dyDescent="0.2">
      <c r="C3" s="7" t="s">
        <v>12</v>
      </c>
      <c r="D3" s="7"/>
      <c r="E3" s="15" t="s">
        <v>16</v>
      </c>
      <c r="F3" s="15"/>
      <c r="G3" s="1"/>
    </row>
    <row r="4" spans="1:9" x14ac:dyDescent="0.2">
      <c r="C4" s="7" t="s">
        <v>19</v>
      </c>
      <c r="D4" s="7"/>
      <c r="E4" s="15" t="s">
        <v>17</v>
      </c>
      <c r="F4" s="15"/>
      <c r="G4" s="1" t="s">
        <v>21</v>
      </c>
      <c r="I4" s="1" t="s">
        <v>23</v>
      </c>
    </row>
    <row r="5" spans="1:9" x14ac:dyDescent="0.2">
      <c r="A5" s="20" t="s">
        <v>15</v>
      </c>
      <c r="C5" s="20" t="s">
        <v>20</v>
      </c>
      <c r="D5" s="16"/>
      <c r="E5" s="19" t="s">
        <v>18</v>
      </c>
      <c r="F5" s="15"/>
      <c r="G5" s="17" t="s">
        <v>22</v>
      </c>
      <c r="I5" s="18" t="s">
        <v>24</v>
      </c>
    </row>
    <row r="6" spans="1:9" x14ac:dyDescent="0.2">
      <c r="I6" s="13"/>
    </row>
    <row r="7" spans="1:9" x14ac:dyDescent="0.2">
      <c r="A7">
        <v>2001</v>
      </c>
      <c r="C7" s="23">
        <v>746174</v>
      </c>
      <c r="D7" s="13"/>
      <c r="G7" s="13">
        <f>+C7</f>
        <v>746174</v>
      </c>
      <c r="I7" s="13">
        <f t="shared" ref="I7:I16" si="0">+C7-G7</f>
        <v>0</v>
      </c>
    </row>
    <row r="8" spans="1:9" x14ac:dyDescent="0.2">
      <c r="A8">
        <v>2002</v>
      </c>
      <c r="C8" s="23">
        <v>746174</v>
      </c>
      <c r="D8" s="13"/>
      <c r="E8" s="12">
        <v>2.5000000000000001E-2</v>
      </c>
      <c r="G8" s="13">
        <f>+C7*(1+E8)</f>
        <v>764828.35</v>
      </c>
      <c r="I8" s="13">
        <f t="shared" si="0"/>
        <v>-18654.349999999977</v>
      </c>
    </row>
    <row r="9" spans="1:9" x14ac:dyDescent="0.2">
      <c r="A9">
        <v>2003</v>
      </c>
      <c r="C9" s="23">
        <v>750316.48</v>
      </c>
      <c r="D9" s="13"/>
      <c r="E9" s="12">
        <v>0.01</v>
      </c>
      <c r="G9" s="13">
        <f t="shared" ref="G9:G16" si="1">+G8*(1+E9)</f>
        <v>772476.6335</v>
      </c>
      <c r="I9" s="13">
        <f t="shared" si="0"/>
        <v>-22160.153500000015</v>
      </c>
    </row>
    <row r="10" spans="1:9" x14ac:dyDescent="0.2">
      <c r="A10">
        <v>2004</v>
      </c>
      <c r="C10" s="23">
        <v>768716</v>
      </c>
      <c r="D10" s="13"/>
      <c r="E10" s="12">
        <v>2.5000000000000001E-2</v>
      </c>
      <c r="G10" s="13">
        <f t="shared" si="1"/>
        <v>791788.54933749989</v>
      </c>
      <c r="I10" s="13">
        <f t="shared" si="0"/>
        <v>-23072.549337499891</v>
      </c>
    </row>
    <row r="11" spans="1:9" x14ac:dyDescent="0.2">
      <c r="A11">
        <v>2005</v>
      </c>
      <c r="C11" s="23">
        <v>768716</v>
      </c>
      <c r="D11" s="13"/>
      <c r="E11" s="12">
        <v>3.5000000000000003E-2</v>
      </c>
      <c r="G11" s="13">
        <f t="shared" si="1"/>
        <v>819501.14856431237</v>
      </c>
      <c r="I11" s="13">
        <f t="shared" si="0"/>
        <v>-50785.148564312374</v>
      </c>
    </row>
    <row r="12" spans="1:9" x14ac:dyDescent="0.2">
      <c r="A12">
        <v>2006</v>
      </c>
      <c r="C12" s="23">
        <v>768716</v>
      </c>
      <c r="D12" s="13"/>
      <c r="E12" s="12">
        <v>4.4999999999999998E-2</v>
      </c>
      <c r="G12" s="13">
        <f t="shared" si="1"/>
        <v>856378.70024970639</v>
      </c>
      <c r="I12" s="13">
        <f t="shared" si="0"/>
        <v>-87662.700249706395</v>
      </c>
    </row>
    <row r="13" spans="1:9" x14ac:dyDescent="0.2">
      <c r="A13">
        <v>2007</v>
      </c>
      <c r="C13" s="23">
        <v>768716</v>
      </c>
      <c r="D13" s="13"/>
      <c r="E13" s="12">
        <v>5.5E-2</v>
      </c>
      <c r="G13" s="13">
        <f t="shared" si="1"/>
        <v>903479.5287634402</v>
      </c>
      <c r="I13" s="13">
        <f t="shared" si="0"/>
        <v>-134763.5287634402</v>
      </c>
    </row>
    <row r="14" spans="1:9" x14ac:dyDescent="0.2">
      <c r="A14">
        <v>2008</v>
      </c>
      <c r="C14" s="23">
        <v>708743</v>
      </c>
      <c r="D14" s="13"/>
      <c r="E14" s="12">
        <v>0.05</v>
      </c>
      <c r="G14" s="13">
        <f t="shared" si="1"/>
        <v>948653.50520161225</v>
      </c>
      <c r="I14" s="13">
        <f t="shared" si="0"/>
        <v>-239910.50520161225</v>
      </c>
    </row>
    <row r="15" spans="1:9" x14ac:dyDescent="0.2">
      <c r="A15">
        <v>2009</v>
      </c>
      <c r="C15" s="23">
        <v>691025</v>
      </c>
      <c r="D15" s="13"/>
      <c r="E15" s="12">
        <v>6.5000000000000002E-2</v>
      </c>
      <c r="G15" s="13">
        <f t="shared" si="1"/>
        <v>1010315.983039717</v>
      </c>
      <c r="I15" s="13">
        <f t="shared" si="0"/>
        <v>-319290.98303971696</v>
      </c>
    </row>
    <row r="16" spans="1:9" x14ac:dyDescent="0.2">
      <c r="A16">
        <v>2010</v>
      </c>
      <c r="C16" s="23">
        <v>549711</v>
      </c>
      <c r="D16" s="13"/>
      <c r="E16" s="12">
        <v>0</v>
      </c>
      <c r="G16" s="13">
        <f t="shared" si="1"/>
        <v>1010315.983039717</v>
      </c>
      <c r="I16" s="13">
        <f t="shared" si="0"/>
        <v>-460604.98303971696</v>
      </c>
    </row>
    <row r="17" spans="1:11" x14ac:dyDescent="0.2">
      <c r="A17">
        <v>2011</v>
      </c>
      <c r="C17" s="23">
        <v>549711</v>
      </c>
      <c r="D17" s="13"/>
      <c r="E17" s="12">
        <v>0.02</v>
      </c>
      <c r="G17" s="13">
        <f t="shared" ref="G17:G24" si="2">+G16*(1+E17)</f>
        <v>1030522.3027005113</v>
      </c>
      <c r="I17" s="13">
        <f t="shared" ref="I17:I24" si="3">+C17-G17</f>
        <v>-480811.3027005113</v>
      </c>
    </row>
    <row r="18" spans="1:11" x14ac:dyDescent="0.2">
      <c r="A18">
        <v>2012</v>
      </c>
      <c r="C18" s="23">
        <v>549711</v>
      </c>
      <c r="D18" s="13"/>
      <c r="E18" s="12">
        <v>3.5000000000000003E-2</v>
      </c>
      <c r="G18" s="13">
        <f t="shared" si="2"/>
        <v>1066590.5832950291</v>
      </c>
      <c r="I18" s="13">
        <f t="shared" si="3"/>
        <v>-516879.58329502912</v>
      </c>
    </row>
    <row r="19" spans="1:11" x14ac:dyDescent="0.2">
      <c r="A19">
        <v>2013</v>
      </c>
      <c r="C19" s="23">
        <v>549711</v>
      </c>
      <c r="D19" s="13"/>
      <c r="E19" s="12">
        <v>0.02</v>
      </c>
      <c r="G19" s="13">
        <f t="shared" si="2"/>
        <v>1087922.3949609296</v>
      </c>
      <c r="I19" s="13">
        <f t="shared" si="3"/>
        <v>-538211.39496092964</v>
      </c>
    </row>
    <row r="20" spans="1:11" x14ac:dyDescent="0.2">
      <c r="A20">
        <v>2014</v>
      </c>
      <c r="C20" s="23">
        <v>549711</v>
      </c>
      <c r="D20" s="13"/>
      <c r="E20" s="12">
        <v>5.0000000000000001E-3</v>
      </c>
      <c r="G20" s="13">
        <f t="shared" si="2"/>
        <v>1093362.0069357341</v>
      </c>
      <c r="I20" s="13">
        <f t="shared" si="3"/>
        <v>-543651.00693573407</v>
      </c>
    </row>
    <row r="21" spans="1:11" x14ac:dyDescent="0.2">
      <c r="A21">
        <v>2015</v>
      </c>
      <c r="C21" s="23">
        <v>549711</v>
      </c>
      <c r="D21" s="13"/>
      <c r="E21" s="12">
        <v>1.4999999999999999E-2</v>
      </c>
      <c r="G21" s="13">
        <f t="shared" si="2"/>
        <v>1109762.43703977</v>
      </c>
      <c r="I21" s="13">
        <f t="shared" si="3"/>
        <v>-560051.43703976995</v>
      </c>
    </row>
    <row r="22" spans="1:11" x14ac:dyDescent="0.2">
      <c r="A22">
        <v>2016</v>
      </c>
      <c r="C22" s="23">
        <v>549711</v>
      </c>
      <c r="D22" s="13"/>
      <c r="E22" s="12">
        <v>0</v>
      </c>
      <c r="G22" s="13">
        <f t="shared" si="2"/>
        <v>1109762.43703977</v>
      </c>
      <c r="I22" s="13">
        <f t="shared" si="3"/>
        <v>-560051.43703976995</v>
      </c>
    </row>
    <row r="23" spans="1:11" x14ac:dyDescent="0.2">
      <c r="A23">
        <v>2017</v>
      </c>
      <c r="C23" s="23">
        <v>549711</v>
      </c>
      <c r="D23" s="13"/>
      <c r="E23" s="12">
        <v>5.0000000000000001E-3</v>
      </c>
      <c r="G23" s="13">
        <f t="shared" si="2"/>
        <v>1115311.2492249687</v>
      </c>
      <c r="I23" s="13">
        <f t="shared" si="3"/>
        <v>-565600.24922496872</v>
      </c>
    </row>
    <row r="24" spans="1:11" x14ac:dyDescent="0.2">
      <c r="A24">
        <v>2018</v>
      </c>
      <c r="C24" s="23">
        <v>549711</v>
      </c>
      <c r="D24" s="13"/>
      <c r="E24" s="12">
        <v>2.5000000000000001E-2</v>
      </c>
      <c r="G24" s="13">
        <f t="shared" si="2"/>
        <v>1143194.0304555928</v>
      </c>
      <c r="I24" s="13">
        <f t="shared" si="3"/>
        <v>-593483.03045559279</v>
      </c>
    </row>
    <row r="25" spans="1:11" ht="2.1" customHeight="1" x14ac:dyDescent="0.2">
      <c r="C25" s="13"/>
      <c r="D25" s="13"/>
      <c r="G25" s="13"/>
      <c r="I25" s="13"/>
    </row>
    <row r="26" spans="1:11" ht="26.1" customHeight="1" thickBot="1" x14ac:dyDescent="0.25">
      <c r="C26" s="21">
        <f>SUM(C7:C25)</f>
        <v>11664695.48</v>
      </c>
      <c r="D26" s="14"/>
      <c r="G26" s="22">
        <f>SUM(G7:G25)</f>
        <v>17380339.823348314</v>
      </c>
      <c r="I26" s="22">
        <f>SUM(I7:I25)</f>
        <v>-5715644.3433483113</v>
      </c>
    </row>
    <row r="27" spans="1:11" ht="13.5" thickTop="1" x14ac:dyDescent="0.2">
      <c r="C27" s="13"/>
      <c r="D27" s="13"/>
    </row>
    <row r="29" spans="1:11" x14ac:dyDescent="0.2">
      <c r="K29" s="14">
        <f>+C14-C13</f>
        <v>-59973</v>
      </c>
    </row>
    <row r="30" spans="1:11" x14ac:dyDescent="0.2">
      <c r="K30" s="14">
        <f>+C15-C14</f>
        <v>-17718</v>
      </c>
    </row>
    <row r="31" spans="1:11" x14ac:dyDescent="0.2">
      <c r="K31" s="14">
        <f>+C16-C15</f>
        <v>-141314</v>
      </c>
    </row>
  </sheetData>
  <mergeCells count="1">
    <mergeCell ref="A1:I1"/>
  </mergeCells>
  <pageMargins left="0.7" right="0.7" top="0.75" bottom="0.75" header="0.3" footer="0.3"/>
  <pageSetup scale="6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7"/>
  <sheetViews>
    <sheetView tabSelected="1" workbookViewId="0">
      <selection activeCell="C4" sqref="C4"/>
    </sheetView>
  </sheetViews>
  <sheetFormatPr defaultRowHeight="12.75" x14ac:dyDescent="0.2"/>
  <cols>
    <col min="2" max="2" width="1.7109375" customWidth="1"/>
    <col min="3" max="3" width="14" style="2" bestFit="1" customWidth="1"/>
    <col min="4" max="4" width="1.7109375" style="2" customWidth="1"/>
    <col min="5" max="5" width="9.140625" style="12"/>
    <col min="6" max="6" width="1.7109375" style="12" customWidth="1"/>
    <col min="7" max="7" width="15" bestFit="1" customWidth="1"/>
    <col min="8" max="8" width="1.7109375" customWidth="1"/>
    <col min="9" max="9" width="13.5703125" bestFit="1" customWidth="1"/>
  </cols>
  <sheetData>
    <row r="1" spans="1:9" ht="18" x14ac:dyDescent="0.25">
      <c r="A1" s="25" t="s">
        <v>25</v>
      </c>
      <c r="B1" s="25"/>
      <c r="C1" s="25"/>
      <c r="D1" s="25"/>
      <c r="E1" s="25"/>
      <c r="F1" s="25"/>
      <c r="G1" s="25"/>
      <c r="H1" s="25"/>
      <c r="I1" s="25"/>
    </row>
    <row r="3" spans="1:9" x14ac:dyDescent="0.2">
      <c r="C3" s="7" t="s">
        <v>12</v>
      </c>
      <c r="D3" s="7"/>
      <c r="E3" s="15" t="s">
        <v>16</v>
      </c>
      <c r="F3" s="15"/>
      <c r="G3" s="1"/>
    </row>
    <row r="4" spans="1:9" x14ac:dyDescent="0.2">
      <c r="C4" s="7" t="s">
        <v>19</v>
      </c>
      <c r="D4" s="7"/>
      <c r="E4" s="15" t="s">
        <v>17</v>
      </c>
      <c r="F4" s="15"/>
      <c r="G4" s="1" t="s">
        <v>21</v>
      </c>
      <c r="I4" s="1" t="s">
        <v>23</v>
      </c>
    </row>
    <row r="5" spans="1:9" x14ac:dyDescent="0.2">
      <c r="A5" s="20" t="s">
        <v>15</v>
      </c>
      <c r="C5" s="20" t="s">
        <v>26</v>
      </c>
      <c r="D5" s="16"/>
      <c r="E5" s="19" t="s">
        <v>18</v>
      </c>
      <c r="F5" s="15"/>
      <c r="G5" s="17" t="s">
        <v>27</v>
      </c>
      <c r="I5" s="18" t="s">
        <v>28</v>
      </c>
    </row>
    <row r="6" spans="1:9" x14ac:dyDescent="0.2">
      <c r="I6" s="13"/>
    </row>
    <row r="7" spans="1:9" x14ac:dyDescent="0.2">
      <c r="A7">
        <v>2001</v>
      </c>
      <c r="C7" s="23">
        <v>1580292</v>
      </c>
      <c r="D7" s="13"/>
      <c r="G7" s="13">
        <f>+C7</f>
        <v>1580292</v>
      </c>
      <c r="I7" s="13">
        <f t="shared" ref="I7:I16" si="0">+C7-G7</f>
        <v>0</v>
      </c>
    </row>
    <row r="8" spans="1:9" x14ac:dyDescent="0.2">
      <c r="A8">
        <v>2002</v>
      </c>
      <c r="C8" s="23">
        <v>1580292</v>
      </c>
      <c r="D8" s="13"/>
      <c r="E8" s="12">
        <v>2.5000000000000001E-2</v>
      </c>
      <c r="G8" s="13">
        <f>+C7*(1+E8)</f>
        <v>1619799.2999999998</v>
      </c>
      <c r="I8" s="13">
        <f t="shared" si="0"/>
        <v>-39507.299999999814</v>
      </c>
    </row>
    <row r="9" spans="1:9" x14ac:dyDescent="0.2">
      <c r="A9">
        <v>2003</v>
      </c>
      <c r="C9" s="23">
        <v>1590292</v>
      </c>
      <c r="D9" s="13"/>
      <c r="E9" s="12">
        <v>0.01</v>
      </c>
      <c r="G9" s="13">
        <f t="shared" ref="G9:G16" si="1">+G8*(1+E9)</f>
        <v>1635997.2929999998</v>
      </c>
      <c r="I9" s="13">
        <f t="shared" si="0"/>
        <v>-45705.29299999983</v>
      </c>
    </row>
    <row r="10" spans="1:9" x14ac:dyDescent="0.2">
      <c r="A10">
        <v>2004</v>
      </c>
      <c r="C10" s="23">
        <v>1598084</v>
      </c>
      <c r="D10" s="13"/>
      <c r="E10" s="12">
        <v>2.5000000000000001E-2</v>
      </c>
      <c r="G10" s="13">
        <f t="shared" si="1"/>
        <v>1676897.2253249998</v>
      </c>
      <c r="I10" s="13">
        <f t="shared" si="0"/>
        <v>-78813.225324999774</v>
      </c>
    </row>
    <row r="11" spans="1:9" x14ac:dyDescent="0.2">
      <c r="A11">
        <v>2005</v>
      </c>
      <c r="C11" s="23">
        <v>1623253</v>
      </c>
      <c r="D11" s="13"/>
      <c r="E11" s="12">
        <v>3.5000000000000003E-2</v>
      </c>
      <c r="G11" s="13">
        <f t="shared" si="1"/>
        <v>1735588.6282113746</v>
      </c>
      <c r="I11" s="13">
        <f t="shared" si="0"/>
        <v>-112335.62821137463</v>
      </c>
    </row>
    <row r="12" spans="1:9" x14ac:dyDescent="0.2">
      <c r="A12">
        <v>2006</v>
      </c>
      <c r="C12" s="23">
        <v>1623938</v>
      </c>
      <c r="D12" s="13"/>
      <c r="E12" s="12">
        <v>4.4999999999999998E-2</v>
      </c>
      <c r="G12" s="13">
        <f t="shared" si="1"/>
        <v>1813690.1164808865</v>
      </c>
      <c r="I12" s="13">
        <f t="shared" si="0"/>
        <v>-189752.11648088647</v>
      </c>
    </row>
    <row r="13" spans="1:9" x14ac:dyDescent="0.2">
      <c r="A13">
        <v>2007</v>
      </c>
      <c r="C13" s="23">
        <v>1626150</v>
      </c>
      <c r="D13" s="13"/>
      <c r="E13" s="12">
        <v>5.5E-2</v>
      </c>
      <c r="G13" s="13">
        <f t="shared" si="1"/>
        <v>1913443.0728873352</v>
      </c>
      <c r="I13" s="13">
        <f t="shared" si="0"/>
        <v>-287293.07288733521</v>
      </c>
    </row>
    <row r="14" spans="1:9" x14ac:dyDescent="0.2">
      <c r="A14">
        <v>2008</v>
      </c>
      <c r="C14" s="23">
        <v>1623939</v>
      </c>
      <c r="D14" s="13"/>
      <c r="E14" s="12">
        <v>0.05</v>
      </c>
      <c r="G14" s="13">
        <f t="shared" si="1"/>
        <v>2009115.2265317021</v>
      </c>
      <c r="I14" s="13">
        <f t="shared" si="0"/>
        <v>-385176.22653170209</v>
      </c>
    </row>
    <row r="15" spans="1:9" x14ac:dyDescent="0.2">
      <c r="A15">
        <v>2009</v>
      </c>
      <c r="C15" s="23">
        <v>1597357</v>
      </c>
      <c r="D15" s="13"/>
      <c r="E15" s="12">
        <v>6.5000000000000002E-2</v>
      </c>
      <c r="G15" s="13">
        <f t="shared" si="1"/>
        <v>2139707.7162562627</v>
      </c>
      <c r="I15" s="13">
        <f t="shared" si="0"/>
        <v>-542350.71625626273</v>
      </c>
    </row>
    <row r="16" spans="1:9" x14ac:dyDescent="0.2">
      <c r="A16">
        <v>2010</v>
      </c>
      <c r="C16" s="23">
        <v>1565230</v>
      </c>
      <c r="D16" s="13"/>
      <c r="E16" s="12">
        <v>0</v>
      </c>
      <c r="G16" s="13">
        <f t="shared" si="1"/>
        <v>2139707.7162562627</v>
      </c>
      <c r="I16" s="13">
        <f t="shared" si="0"/>
        <v>-574477.71625626273</v>
      </c>
    </row>
    <row r="17" spans="1:9" x14ac:dyDescent="0.2">
      <c r="A17">
        <v>2011</v>
      </c>
      <c r="C17" s="23">
        <v>1293794</v>
      </c>
      <c r="D17" s="13"/>
      <c r="E17" s="12">
        <v>0.02</v>
      </c>
      <c r="G17" s="13">
        <f>+G16*(1+E17)</f>
        <v>2182501.870581388</v>
      </c>
      <c r="I17" s="13">
        <f>+C17-G17</f>
        <v>-888707.87058138801</v>
      </c>
    </row>
    <row r="18" spans="1:9" x14ac:dyDescent="0.2">
      <c r="A18">
        <v>2012</v>
      </c>
      <c r="C18" s="23">
        <v>1293794</v>
      </c>
      <c r="D18" s="13"/>
      <c r="E18" s="12">
        <v>3.5000000000000003E-2</v>
      </c>
      <c r="G18" s="13">
        <f t="shared" ref="G18:G24" si="2">+G17*(1+E18)</f>
        <v>2258889.4360517366</v>
      </c>
      <c r="I18" s="13">
        <f t="shared" ref="I18:I24" si="3">+C18-G18</f>
        <v>-965095.43605173659</v>
      </c>
    </row>
    <row r="19" spans="1:9" x14ac:dyDescent="0.2">
      <c r="A19">
        <v>2013</v>
      </c>
      <c r="C19" s="23">
        <v>1293794</v>
      </c>
      <c r="D19" s="13"/>
      <c r="E19" s="12">
        <v>0.02</v>
      </c>
      <c r="G19" s="13">
        <f t="shared" si="2"/>
        <v>2304067.2247727714</v>
      </c>
      <c r="I19" s="13">
        <f t="shared" si="3"/>
        <v>-1010273.2247727714</v>
      </c>
    </row>
    <row r="20" spans="1:9" x14ac:dyDescent="0.2">
      <c r="A20">
        <v>2014</v>
      </c>
      <c r="C20" s="23">
        <v>1293794</v>
      </c>
      <c r="D20" s="13"/>
      <c r="E20" s="12">
        <v>5.0000000000000001E-3</v>
      </c>
      <c r="G20" s="13">
        <f t="shared" si="2"/>
        <v>2315587.5608966351</v>
      </c>
      <c r="I20" s="13">
        <f t="shared" si="3"/>
        <v>-1021793.5608966351</v>
      </c>
    </row>
    <row r="21" spans="1:9" x14ac:dyDescent="0.2">
      <c r="A21">
        <v>2015</v>
      </c>
      <c r="C21" s="23">
        <v>1293794</v>
      </c>
      <c r="D21" s="13"/>
      <c r="E21" s="12">
        <v>1.4999999999999999E-2</v>
      </c>
      <c r="G21" s="13">
        <f t="shared" si="2"/>
        <v>2350321.3743100842</v>
      </c>
      <c r="I21" s="13">
        <f t="shared" si="3"/>
        <v>-1056527.3743100842</v>
      </c>
    </row>
    <row r="22" spans="1:9" x14ac:dyDescent="0.2">
      <c r="A22">
        <v>2016</v>
      </c>
      <c r="C22" s="23">
        <v>1293794</v>
      </c>
      <c r="D22" s="13"/>
      <c r="E22" s="12">
        <v>0</v>
      </c>
      <c r="G22" s="13">
        <f t="shared" si="2"/>
        <v>2350321.3743100842</v>
      </c>
      <c r="I22" s="13">
        <f t="shared" si="3"/>
        <v>-1056527.3743100842</v>
      </c>
    </row>
    <row r="23" spans="1:9" x14ac:dyDescent="0.2">
      <c r="A23">
        <v>2017</v>
      </c>
      <c r="C23" s="23">
        <v>1293794</v>
      </c>
      <c r="D23" s="13"/>
      <c r="E23" s="12">
        <v>5.0000000000000001E-3</v>
      </c>
      <c r="G23" s="13">
        <f t="shared" si="2"/>
        <v>2362072.9811816341</v>
      </c>
      <c r="I23" s="13">
        <f t="shared" si="3"/>
        <v>-1068278.9811816341</v>
      </c>
    </row>
    <row r="24" spans="1:9" x14ac:dyDescent="0.2">
      <c r="A24">
        <v>2018</v>
      </c>
      <c r="C24" s="23">
        <v>1293794</v>
      </c>
      <c r="D24" s="13"/>
      <c r="E24" s="12">
        <v>2.5000000000000001E-2</v>
      </c>
      <c r="G24" s="13">
        <f t="shared" si="2"/>
        <v>2421124.8057111748</v>
      </c>
      <c r="I24" s="13">
        <f t="shared" si="3"/>
        <v>-1127330.8057111748</v>
      </c>
    </row>
    <row r="25" spans="1:9" ht="2.1" customHeight="1" x14ac:dyDescent="0.2">
      <c r="C25" s="13"/>
      <c r="D25" s="13"/>
      <c r="G25" s="13"/>
      <c r="I25" s="13"/>
    </row>
    <row r="26" spans="1:9" ht="26.1" customHeight="1" thickBot="1" x14ac:dyDescent="0.25">
      <c r="C26" s="21">
        <f>SUM(C7:C25)</f>
        <v>26359179</v>
      </c>
      <c r="D26" s="14"/>
      <c r="G26" s="22">
        <f>SUM(G7:G25)</f>
        <v>36809124.922764331</v>
      </c>
      <c r="I26" s="22">
        <f>SUM(I7:I25)</f>
        <v>-10449945.922764331</v>
      </c>
    </row>
    <row r="27" spans="1:9" ht="13.5" thickTop="1" x14ac:dyDescent="0.2">
      <c r="C27" s="13"/>
      <c r="D27" s="13"/>
    </row>
  </sheetData>
  <mergeCells count="1">
    <mergeCell ref="A1:I1"/>
  </mergeCells>
  <pageMargins left="0.7" right="0.7" top="0.75" bottom="0.75" header="0.3" footer="0.3"/>
  <pageSetup scale="6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Current Fund (2)</vt:lpstr>
      <vt:lpstr>ETR Calculation -  Individual</vt:lpstr>
      <vt:lpstr>ETR Calculation - Statewide</vt:lpstr>
      <vt:lpstr>'Current Fund (2)'!Print_Area</vt:lpstr>
      <vt:lpstr>'Current Fund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 Rheinhardt</dc:creator>
  <cp:lastModifiedBy>Jon Rheinhardt</cp:lastModifiedBy>
  <cp:lastPrinted>2015-05-05T20:45:49Z</cp:lastPrinted>
  <dcterms:created xsi:type="dcterms:W3CDTF">2003-03-07T23:06:09Z</dcterms:created>
  <dcterms:modified xsi:type="dcterms:W3CDTF">2019-01-10T14:52:04Z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-867420468</vt:i4>
  </property>
  <property fmtid="{D5CDD505-2E9C-101B-9397-08002B2CF9AE}" pid="3" name="_EmailSubject">
    <vt:lpwstr>Historical Information</vt:lpwstr>
  </property>
  <property fmtid="{D5CDD505-2E9C-101B-9397-08002B2CF9AE}" pid="4" name="_AuthorEmail">
    <vt:lpwstr>jrheinhardt@optonline.net</vt:lpwstr>
  </property>
  <property fmtid="{D5CDD505-2E9C-101B-9397-08002B2CF9AE}" pid="5" name="_AuthorEmailDisplayName">
    <vt:lpwstr>Jon Rheinhardt</vt:lpwstr>
  </property>
  <property fmtid="{D5CDD505-2E9C-101B-9397-08002B2CF9AE}" pid="6" name="_PreviousAdHocReviewCycleID">
    <vt:i4>1447299462</vt:i4>
  </property>
  <property fmtid="{D5CDD505-2E9C-101B-9397-08002B2CF9AE}" pid="7" name="_ReviewingToolsShownOnce">
    <vt:lpwstr/>
  </property>
</Properties>
</file>